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C35" i="9"/>
  <c r="CO34" i="9"/>
  <c r="BW34" i="9"/>
  <c r="U34" i="9"/>
  <c r="U35" i="9" s="1"/>
  <c r="U36" i="9" s="1"/>
  <c r="C34" i="9"/>
  <c r="AM34" i="9" l="1"/>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<sst xmlns="http://schemas.openxmlformats.org/spreadsheetml/2006/main" count="991" uniqueCount="547">
  <si>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</si>
  <si>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</si>
  <si>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</si>
  <si>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</si>
  <si>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</si>
  <si>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</si>
  <si>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</si>
  <si>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</si>
  <si>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</si>
  <si>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</si>
  <si>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</si>
  <si>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</si>
  <si>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</si>
  <si>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</si>
  <si>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</si>
  <si>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</si>
  <si>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</si>
  <si>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</si>
  <si>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</si>
  <si>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</si>
  <si>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</si>
  <si>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</si>
  <si>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</si>
  <si>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</si>
  <si>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</si>
  <si>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</si>
  <si>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</si>
  <si>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</si>
  <si>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</si>
  <si>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</si>
  <si>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</si>
  <si>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</si>
  <si>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</si>
  <si>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</si>
  <si>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</si>
  <si>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</si>
  <si>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</si>
  <si>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</si>
  <si>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</si>
  <si>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</si>
  <si>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</si>
  <si>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</si>
  <si>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</si>
  <si>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</si>
  <si>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</si>
  <si>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</si>
  <si>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</si>
  <si>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</si>
  <si>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</si>
  <si>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</si>
  <si>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</si>
  <si>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</si>
  <si>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</si>
  <si>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</si>
  <si>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</si>
  <si>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</si>
  <si>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</si>
  <si>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</si>
  <si>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</si>
  <si>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</si>
  <si>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</si>
  <si>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</si>
  <si>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</si>
  <si>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</si>
  <si>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</si>
  <si>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</si>
  <si>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</si>
  <si>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</si>
  <si>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</si>
  <si>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</si>
  <si>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</si>
  <si>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</si>
  <si>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</si>
  <si>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</si>
  <si>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</si>
  <si>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</si>
  <si>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</si>
  <si>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</si>
  <si>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</si>
  <si>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</si>
  <si>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宇土市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</si>
  <si>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</si>
  <si>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</si>
  <si>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</si>
  <si>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</si>
  <si>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</si>
  <si>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</si>
  <si>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</si>
  <si>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</si>
  <si>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</si>
  <si>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</si>
  <si>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</si>
  <si>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</si>
  <si>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</si>
  <si>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</si>
  <si>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</si>
  <si>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</si>
  <si>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</si>
  <si>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</si>
  <si>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</si>
  <si>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</si>
  <si>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</si>
  <si>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</si>
  <si>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</si>
  <si>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</si>
  <si>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</si>
  <si>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</si>
  <si>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</si>
  <si>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</si>
  <si>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</si>
  <si>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</si>
  <si>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</si>
  <si>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</si>
  <si>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</si>
  <si>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</si>
  <si>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</si>
  <si>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</si>
  <si>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</si>
  <si>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</si>
  <si>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</si>
  <si>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</si>
  <si>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</si>
  <si>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</si>
  <si>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</si>
  <si>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</si>
  <si>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</si>
  <si>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</si>
  <si>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</si>
  <si>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</si>
  <si>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</si>
  <si>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</si>
  <si>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</si>
  <si>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</si>
  <si>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</si>
  <si>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</si>
  <si>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</si>
  <si>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</si>
  <si>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</si>
  <si>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</si>
  <si>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</si>
  <si>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</si>
  <si>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</si>
  <si>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</si>
  <si>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</si>
  <si>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</si>
  <si>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</si>
  <si>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</si>
  <si>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</si>
  <si>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</si>
  <si>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</si>
  <si>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</si>
  <si>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</si>
  <si>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</si>
  <si>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</si>
  <si>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</si>
  <si>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</si>
  <si>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</si>
  <si>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</si>
  <si>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</si>
  <si>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</si>
  <si>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</si>
  <si>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</si>
  <si>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</si>
  <si>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</si>
  <si>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</si>
  <si>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</si>
  <si>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</si>
  <si>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</si>
  <si>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</si>
  <si>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</si>
  <si>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</si>
  <si>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</si>
  <si>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</si>
  <si>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</si>
  <si>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</si>
  <si>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</si>
  <si>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</si>
  <si>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</si>
  <si>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</si>
  <si>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</si>
  <si>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</si>
  <si>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</si>
  <si>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</si>
  <si>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</si>
  <si>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</si>
  <si>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</si>
  <si>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</si>
  <si>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</si>
  <si>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</si>
  <si>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</si>
  <si>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</si>
  <si>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</si>
  <si>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熊本県宇土市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</si>
  <si>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</si>
  <si>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</si>
  <si>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</si>
  <si>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</si>
  <si>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</si>
  <si>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</si>
  <si>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</si>
  <si>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</si>
  <si>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</si>
  <si>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</si>
  <si>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</si>
  <si>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</si>
  <si>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</si>
  <si>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</si>
  <si>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</si>
  <si>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</si>
  <si>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</si>
  <si>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</si>
  <si>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</si>
  <si>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</si>
  <si>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</si>
  <si>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</si>
  <si>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</si>
  <si>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</si>
  <si>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</si>
  <si>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</si>
  <si>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</si>
  <si>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</si>
  <si>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</si>
  <si>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</si>
  <si>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</si>
  <si>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</si>
  <si>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</si>
  <si>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</si>
  <si>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</si>
  <si>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</si>
  <si>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</si>
  <si>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</si>
  <si>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</si>
  <si>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</si>
  <si>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</si>
  <si>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</si>
  <si>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</si>
  <si>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</si>
  <si>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</si>
  <si>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</si>
  <si>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</si>
  <si>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</si>
  <si>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</si>
  <si>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</si>
  <si>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</si>
  <si>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</si>
  <si>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</si>
  <si>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</si>
  <si>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</si>
  <si>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</si>
  <si>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</si>
  <si>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</si>
  <si>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</si>
  <si>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</si>
  <si>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</si>
  <si>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</si>
  <si>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</si>
  <si>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</si>
  <si>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</si>
  <si>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</si>
  <si>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</si>
  <si>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</si>
  <si>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</si>
  <si>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</si>
  <si>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</si>
  <si>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</si>
  <si>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</si>
  <si>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</si>
  <si>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</si>
  <si>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</si>
  <si>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</si>
  <si>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</si>
  <si>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</si>
  <si>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</si>
  <si>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</si>
  <si>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</si>
  <si>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</si>
  <si>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</si>
  <si>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</si>
  <si>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</si>
  <si>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</si>
  <si>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</si>
  <si>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</si>
  <si>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</si>
  <si>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</si>
  <si>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</si>
  <si>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</si>
  <si>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</si>
  <si>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</si>
  <si>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</si>
  <si>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</si>
  <si>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</si>
  <si>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</si>
  <si>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</si>
  <si>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</si>
  <si>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</si>
  <si>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</si>
  <si>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</si>
  <si>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</si>
  <si>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</si>
  <si>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</si>
  <si>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</si>
  <si>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</si>
  <si>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</si>
  <si>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</si>
  <si>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</si>
  <si>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</si>
  <si>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</si>
  <si>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</si>
  <si>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</si>
  <si>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</si>
  <si>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</si>
  <si>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</si>
  <si>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</si>
  <si>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</si>
  <si>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</si>
  <si>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</si>
  <si>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</si>
  <si>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</si>
  <si>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</si>
  <si>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</si>
  <si>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</si>
  <si>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</si>
  <si>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</si>
  <si>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</si>
  <si>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</si>
  <si>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</si>
  <si>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</si>
  <si>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</si>
  <si>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</si>
  <si>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</si>
  <si>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</si>
  <si>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</si>
  <si>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</si>
  <si>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</si>
  <si>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</si>
  <si>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</si>
  <si>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</si>
  <si>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</si>
  <si>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</si>
  <si>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</si>
  <si>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</si>
  <si>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</si>
  <si>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</si>
  <si>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熊本県宇土市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</si>
  <si>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</si>
  <si>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</si>
  <si>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</si>
  <si>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</si>
  <si>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</si>
  <si>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</si>
  <si>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</si>
  <si>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</si>
  <si>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</si>
  <si>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</si>
  <si>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</si>
  <si>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</si>
  <si>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</si>
  <si>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</si>
  <si>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</si>
  <si>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</si>
  <si>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</si>
  <si>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</si>
  <si>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</si>
  <si>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</si>
  <si>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</si>
  <si>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</si>
  <si>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</si>
  <si>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</si>
  <si>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</si>
  <si>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</si>
  <si>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</si>
  <si>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</si>
  <si>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</si>
  <si>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</si>
  <si>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</si>
  <si>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</si>
  <si>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</si>
  <si>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</si>
  <si>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</si>
  <si>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</si>
  <si>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宇土市水道事業会計</t>
    <phoneticPr fontId="5"/>
  </si>
  <si>
    <t>法適用企業</t>
    <phoneticPr fontId="5"/>
  </si>
  <si>
    <t>宇土市公共下水道事業特別会計</t>
    <phoneticPr fontId="5"/>
  </si>
  <si>
    <t>宇土市簡易水道事業特別会計</t>
    <phoneticPr fontId="5"/>
  </si>
  <si>
    <t>法非適用企業</t>
    <phoneticPr fontId="5"/>
  </si>
  <si>
    <t>宇土市漁業集落排水施設整備事業特別会計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</si>
  <si>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</si>
  <si>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</si>
  <si>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</si>
  <si>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</si>
  <si>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</si>
  <si>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</si>
  <si>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</si>
  <si>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</si>
  <si>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</si>
  <si>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</si>
  <si>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</si>
  <si>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</si>
  <si>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</si>
  <si>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</si>
  <si>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</si>
  <si>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</si>
  <si>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</si>
  <si>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</si>
  <si>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</si>
  <si>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</si>
  <si>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</si>
  <si>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</si>
  <si>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</si>
  <si>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</si>
  <si>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</si>
  <si>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</si>
  <si>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</si>
  <si>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</si>
  <si>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</si>
  <si>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</si>
  <si>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</si>
  <si>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</si>
  <si>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</si>
  <si>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</si>
  <si>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</si>
  <si>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</si>
  <si>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</si>
  <si>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</si>
  <si>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</si>
  <si>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</si>
  <si>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</si>
  <si>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</si>
  <si>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</si>
  <si>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</si>
  <si>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</si>
  <si>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</si>
  <si>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</si>
  <si>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</si>
  <si>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</si>
  <si>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</si>
  <si>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</si>
  <si>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</si>
  <si>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</si>
  <si>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</si>
  <si>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宇土市簡易水道事業特別会計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</si>
  <si>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</si>
  <si>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</si>
  <si>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</si>
  <si>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</si>
  <si>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</si>
  <si>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</si>
  <si>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</si>
  <si>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</si>
  <si>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</si>
  <si>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</si>
  <si>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</si>
  <si>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</si>
  <si>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</si>
  <si>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</si>
  <si>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</si>
  <si>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</si>
  <si>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</si>
  <si>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</si>
  <si>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</si>
  <si>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</si>
  <si>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</si>
  <si>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</si>
  <si>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</si>
  <si>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</si>
  <si>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</si>
  <si>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</si>
  <si>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</si>
  <si>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</si>
  <si>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</si>
  <si>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</si>
  <si>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</si>
  <si>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</si>
  <si>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</si>
  <si>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</si>
  <si>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</si>
  <si>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</si>
  <si>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</si>
  <si>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</si>
  <si>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</si>
  <si>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</si>
  <si>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</si>
  <si>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</si>
  <si>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</si>
  <si>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</si>
  <si>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</si>
  <si>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</si>
  <si>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</si>
  <si>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</si>
  <si>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</si>
  <si>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</si>
  <si>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</si>
  <si>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</si>
  <si>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</si>
  <si>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</si>
  <si>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</si>
  <si>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</si>
  <si>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</si>
  <si>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</si>
  <si>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</si>
  <si>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</si>
  <si>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</si>
  <si>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</si>
  <si>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</si>
  <si>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</si>
  <si>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</si>
  <si>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</si>
  <si>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</si>
  <si>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</si>
  <si>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</si>
  <si>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</si>
  <si>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</si>
  <si>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</si>
  <si>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</si>
  <si>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</si>
  <si>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</si>
  <si>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</si>
  <si>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</si>
  <si>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</si>
  <si>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</si>
  <si>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</si>
  <si>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3.61</t>
  </si>
  <si>
    <t>▲ 0.73</t>
  </si>
  <si>
    <t>▲ 3.91</t>
  </si>
  <si>
    <t>一般会計</t>
  </si>
  <si>
    <t>宇土市水道事業会計</t>
  </si>
  <si>
    <t>宇土市公共下水道事業特別会計</t>
  </si>
  <si>
    <t>介護保険特別会計</t>
  </si>
  <si>
    <t>国民健康保険特別会計</t>
  </si>
  <si>
    <t>宇土市簡易水道事業特別会計</t>
  </si>
  <si>
    <t>宇土市漁業集落排水施設整備事業特別会計</t>
  </si>
  <si>
    <t>後期高齢者医療特別会計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</si>
  <si>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</si>
  <si>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</si>
  <si>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2"/>
  </si>
  <si>
    <t>-</t>
    <phoneticPr fontId="2"/>
  </si>
  <si>
    <t>宇城広域連合（一般会計）</t>
    <rPh sb="0" eb="2">
      <t>ウキ</t>
    </rPh>
    <rPh sb="2" eb="4">
      <t>コウイキ</t>
    </rPh>
    <rPh sb="4" eb="6">
      <t>レンゴウ</t>
    </rPh>
    <rPh sb="7" eb="9">
      <t>イッパン</t>
    </rPh>
    <rPh sb="9" eb="11">
      <t>カイケイ</t>
    </rPh>
    <phoneticPr fontId="2"/>
  </si>
  <si>
    <t>宇城広域連合（ふるさと市町村圏基金特別会）</t>
    <rPh sb="0" eb="2">
      <t>ウキ</t>
    </rPh>
    <rPh sb="2" eb="4">
      <t>コウイキ</t>
    </rPh>
    <rPh sb="4" eb="6">
      <t>レンゴウ</t>
    </rPh>
    <rPh sb="11" eb="14">
      <t>シチョウソン</t>
    </rPh>
    <rPh sb="14" eb="15">
      <t>ケン</t>
    </rPh>
    <rPh sb="15" eb="17">
      <t>キキン</t>
    </rPh>
    <rPh sb="17" eb="19">
      <t>トクベツ</t>
    </rPh>
    <rPh sb="19" eb="20">
      <t>カイ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</si>
  <si>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</si>
  <si>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t>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</si>
  <si>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</si>
  <si>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</si>
  <si>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宇土市土地開発公社</t>
    <rPh sb="0" eb="3">
      <t>ウトシ</t>
    </rPh>
    <rPh sb="3" eb="5">
      <t>トチ</t>
    </rPh>
    <rPh sb="5" eb="7">
      <t>カイハツ</t>
    </rPh>
    <rPh sb="7" eb="9">
      <t>コウシャ</t>
    </rPh>
    <phoneticPr fontId="2"/>
  </si>
  <si>
    <t>‐</t>
    <phoneticPr fontId="2"/>
  </si>
  <si>
    <t>-</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</si>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</sst>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60286</c:v>
                </c:pt>
                <c:pt idx="1">
                  <c:v>94778</c:v>
                </c:pt>
                <c:pt idx="2">
                  <c:v>48895</c:v>
                </c:pt>
                <c:pt idx="3">
                  <c:v>77463</c:v>
                </c:pt>
                <c:pt idx="4">
                  <c:v>46225</c:v>
                </c:pt>
              </c:numCache>
            </c:numRef>
          </c:val>
          <c:smooth val="0"/>
        </c:ser>
        <c:dLbls>
          <c:showLegendKey val="0"/>
          <c:showVal val="0"/>
          <c:showCatName val="0"/>
          <c:showSerName val="0"/>
          <c:showPercent val="0"/>
          <c:showBubbleSize val="0"/>
        </c:dLbls>
        <c:marker val="1"/>
        <c:smooth val="0"/>
        <c:axId val="108465536"/>
        <c:axId val="108471808"/>
      </c:lineChart>
      <c:catAx>
        <c:axId val="108465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471808"/>
        <c:crosses val="autoZero"/>
        <c:auto val="1"/>
        <c:lblAlgn val="ctr"/>
        <c:lblOffset val="100"/>
        <c:tickLblSkip val="1"/>
        <c:tickMarkSkip val="1"/>
        <c:noMultiLvlLbl val="0"/>
      </c:catAx>
      <c:valAx>
        <c:axId val="10847180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465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9.94</c:v>
                </c:pt>
                <c:pt idx="1">
                  <c:v>11.68</c:v>
                </c:pt>
                <c:pt idx="2">
                  <c:v>8.25</c:v>
                </c:pt>
                <c:pt idx="3">
                  <c:v>12.03</c:v>
                </c:pt>
                <c:pt idx="4">
                  <c:v>8.0399999999999991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16.329999999999998</c:v>
                </c:pt>
                <c:pt idx="1">
                  <c:v>21.77</c:v>
                </c:pt>
                <c:pt idx="2">
                  <c:v>28.21</c:v>
                </c:pt>
                <c:pt idx="3">
                  <c:v>27.86</c:v>
                </c:pt>
                <c:pt idx="4">
                  <c:v>33.75</c:v>
                </c:pt>
              </c:numCache>
            </c:numRef>
          </c:val>
        </c:ser>
        <c:dLbls>
          <c:showLegendKey val="0"/>
          <c:showVal val="0"/>
          <c:showCatName val="0"/>
          <c:showSerName val="0"/>
          <c:showPercent val="0"/>
          <c:showBubbleSize val="0"/>
        </c:dLbls>
        <c:gapWidth val="250"/>
        <c:overlap val="100"/>
        <c:axId val="118963200"/>
        <c:axId val="118977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2.52</c:v>
                </c:pt>
                <c:pt idx="1">
                  <c:v>1.58</c:v>
                </c:pt>
                <c:pt idx="2">
                  <c:v>-3.61</c:v>
                </c:pt>
                <c:pt idx="3">
                  <c:v>-0.73</c:v>
                </c:pt>
                <c:pt idx="4">
                  <c:v>-3.91</c:v>
                </c:pt>
              </c:numCache>
            </c:numRef>
          </c:val>
          <c:smooth val="0"/>
        </c:ser>
        <c:dLbls>
          <c:showLegendKey val="0"/>
          <c:showVal val="0"/>
          <c:showCatName val="0"/>
          <c:showSerName val="0"/>
          <c:showPercent val="0"/>
          <c:showBubbleSize val="0"/>
        </c:dLbls>
        <c:marker val="1"/>
        <c:smooth val="0"/>
        <c:axId val="118963200"/>
        <c:axId val="118977664"/>
      </c:lineChart>
      <c:catAx>
        <c:axId val="11896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977664"/>
        <c:crosses val="autoZero"/>
        <c:auto val="1"/>
        <c:lblAlgn val="ctr"/>
        <c:lblOffset val="100"/>
        <c:tickLblSkip val="1"/>
        <c:tickMarkSkip val="1"/>
        <c:noMultiLvlLbl val="0"/>
      </c:catAx>
      <c:valAx>
        <c:axId val="118977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63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宇土市漁業集落排水施設整備事業特別会計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宇土市簡易水道事業特別会計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0.05</c:v>
                </c:pt>
                <c:pt idx="2">
                  <c:v>#N/A</c:v>
                </c:pt>
                <c:pt idx="3">
                  <c:v>7.0000000000000007E-2</c:v>
                </c:pt>
                <c:pt idx="4">
                  <c:v>#N/A</c:v>
                </c:pt>
                <c:pt idx="5">
                  <c:v>0</c:v>
                </c:pt>
                <c:pt idx="6">
                  <c:v>#N/A</c:v>
                </c:pt>
                <c:pt idx="7">
                  <c:v>0</c:v>
                </c:pt>
                <c:pt idx="8">
                  <c:v>#N/A</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0.34</c:v>
                </c:pt>
                <c:pt idx="2">
                  <c:v>#N/A</c:v>
                </c:pt>
                <c:pt idx="3">
                  <c:v>0</c:v>
                </c:pt>
                <c:pt idx="4">
                  <c:v>#N/A</c:v>
                </c:pt>
                <c:pt idx="5">
                  <c:v>0</c:v>
                </c:pt>
                <c:pt idx="6">
                  <c:v>#N/A</c:v>
                </c:pt>
                <c:pt idx="7">
                  <c:v>1.28</c:v>
                </c:pt>
                <c:pt idx="8">
                  <c:v>#N/A</c:v>
                </c:pt>
                <c:pt idx="9">
                  <c:v>1.78</c:v>
                </c:pt>
              </c:numCache>
            </c:numRef>
          </c:val>
        </c:ser>
        <c:ser>
          <c:idx val="7"/>
          <c:order val="7"/>
          <c:tx>
            <c:strRef>
              <c:f>データシート!$A$34</c:f>
              <c:strCache>
                <c:ptCount val="1"/>
                <c:pt idx="0">
                  <c:v>宇土市公共下水道事業特別会計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0.65</c:v>
                </c:pt>
                <c:pt idx="2">
                  <c:v>#N/A</c:v>
                </c:pt>
                <c:pt idx="3">
                  <c:v>1.04</c:v>
                </c:pt>
                <c:pt idx="4">
                  <c:v>#N/A</c:v>
                </c:pt>
                <c:pt idx="5">
                  <c:v>0.37</c:v>
                </c:pt>
                <c:pt idx="6">
                  <c:v>#N/A</c:v>
                </c:pt>
                <c:pt idx="7">
                  <c:v>2.06</c:v>
                </c:pt>
                <c:pt idx="8">
                  <c:v>#N/A</c:v>
                </c:pt>
                <c:pt idx="9">
                  <c:v>3.59</c:v>
                </c:pt>
              </c:numCache>
            </c:numRef>
          </c:val>
        </c:ser>
        <c:ser>
          <c:idx val="8"/>
          <c:order val="8"/>
          <c:tx>
            <c:strRef>
              <c:f>データシート!$A$35</c:f>
              <c:strCache>
                <c:ptCount val="1"/>
                <c:pt idx="0">
                  <c:v>宇土市水道事業会計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4.83</c:v>
                </c:pt>
                <c:pt idx="2">
                  <c:v>#N/A</c:v>
                </c:pt>
                <c:pt idx="3">
                  <c:v>5.35</c:v>
                </c:pt>
                <c:pt idx="4">
                  <c:v>#N/A</c:v>
                </c:pt>
                <c:pt idx="5">
                  <c:v>5.86</c:v>
                </c:pt>
                <c:pt idx="6">
                  <c:v>#N/A</c:v>
                </c:pt>
                <c:pt idx="7">
                  <c:v>6.13</c:v>
                </c:pt>
                <c:pt idx="8">
                  <c:v>#N/A</c:v>
                </c:pt>
                <c:pt idx="9">
                  <c:v>5.72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9.94</c:v>
                </c:pt>
                <c:pt idx="2">
                  <c:v>#N/A</c:v>
                </c:pt>
                <c:pt idx="3">
                  <c:v>11.68</c:v>
                </c:pt>
                <c:pt idx="4">
                  <c:v>#N/A</c:v>
                </c:pt>
                <c:pt idx="5">
                  <c:v>8.25</c:v>
                </c:pt>
                <c:pt idx="6">
                  <c:v>#N/A</c:v>
                </c:pt>
                <c:pt idx="7">
                  <c:v>12.02</c:v>
                </c:pt>
                <c:pt idx="8">
                  <c:v>#N/A</c:v>
                </c:pt>
                <c:pt idx="9">
                  <c:v>8.0299999999999994</c:v>
                </c:pt>
              </c:numCache>
            </c:numRef>
          </c:val>
        </c:ser>
        <c:dLbls>
          <c:showLegendKey val="0"/>
          <c:showVal val="0"/>
          <c:showCatName val="0"/>
          <c:showSerName val="0"/>
          <c:showPercent val="0"/>
          <c:showBubbleSize val="0"/>
        </c:dLbls>
        <c:gapWidth val="150"/>
        <c:overlap val="100"/>
        <c:axId val="119055872"/>
        <c:axId val="119057408"/>
      </c:barChart>
      <c:catAx>
        <c:axId val="119055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057408"/>
        <c:crosses val="autoZero"/>
        <c:auto val="1"/>
        <c:lblAlgn val="ctr"/>
        <c:lblOffset val="100"/>
        <c:tickLblSkip val="1"/>
        <c:tickMarkSkip val="1"/>
        <c:noMultiLvlLbl val="0"/>
      </c:catAx>
      <c:valAx>
        <c:axId val="119057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055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1453</c:v>
                </c:pt>
                <c:pt idx="5">
                  <c:v>1448</c:v>
                </c:pt>
                <c:pt idx="8">
                  <c:v>1386</c:v>
                </c:pt>
                <c:pt idx="11">
                  <c:v>1371</c:v>
                </c:pt>
                <c:pt idx="14">
                  <c:v>1376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244</c:v>
                </c:pt>
                <c:pt idx="3">
                  <c:v>221</c:v>
                </c:pt>
                <c:pt idx="6">
                  <c:v>172</c:v>
                </c:pt>
                <c:pt idx="9">
                  <c:v>2</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310</c:v>
                </c:pt>
                <c:pt idx="3">
                  <c:v>288</c:v>
                </c:pt>
                <c:pt idx="6">
                  <c:v>146</c:v>
                </c:pt>
                <c:pt idx="9">
                  <c:v>79</c:v>
                </c:pt>
                <c:pt idx="12">
                  <c:v>54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159</c:v>
                </c:pt>
                <c:pt idx="3">
                  <c:v>163</c:v>
                </c:pt>
                <c:pt idx="6">
                  <c:v>101</c:v>
                </c:pt>
                <c:pt idx="9">
                  <c:v>125</c:v>
                </c:pt>
                <c:pt idx="12">
                  <c:v>154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46</c:v>
                </c:pt>
                <c:pt idx="3">
                  <c:v>47</c:v>
                </c:pt>
                <c:pt idx="6">
                  <c:v>48</c:v>
                </c:pt>
                <c:pt idx="9">
                  <c:v>49</c:v>
                </c:pt>
                <c:pt idx="12">
                  <c:v>51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1805</c:v>
                </c:pt>
                <c:pt idx="3">
                  <c:v>1811</c:v>
                </c:pt>
                <c:pt idx="6">
                  <c:v>1826</c:v>
                </c:pt>
                <c:pt idx="9">
                  <c:v>1769</c:v>
                </c:pt>
                <c:pt idx="12">
                  <c:v>1769</c:v>
                </c:pt>
              </c:numCache>
            </c:numRef>
          </c:val>
        </c:ser>
        <c:dLbls>
          <c:showLegendKey val="0"/>
          <c:showVal val="0"/>
          <c:showCatName val="0"/>
          <c:showSerName val="0"/>
          <c:showPercent val="0"/>
          <c:showBubbleSize val="0"/>
        </c:dLbls>
        <c:gapWidth val="100"/>
        <c:overlap val="100"/>
        <c:axId val="117995008"/>
        <c:axId val="1179969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1111</c:v>
                </c:pt>
                <c:pt idx="2">
                  <c:v>#N/A</c:v>
                </c:pt>
                <c:pt idx="3">
                  <c:v>#N/A</c:v>
                </c:pt>
                <c:pt idx="4">
                  <c:v>1082</c:v>
                </c:pt>
                <c:pt idx="5">
                  <c:v>#N/A</c:v>
                </c:pt>
                <c:pt idx="6">
                  <c:v>#N/A</c:v>
                </c:pt>
                <c:pt idx="7">
                  <c:v>907</c:v>
                </c:pt>
                <c:pt idx="8">
                  <c:v>#N/A</c:v>
                </c:pt>
                <c:pt idx="9">
                  <c:v>#N/A</c:v>
                </c:pt>
                <c:pt idx="10">
                  <c:v>653</c:v>
                </c:pt>
                <c:pt idx="11">
                  <c:v>#N/A</c:v>
                </c:pt>
                <c:pt idx="12">
                  <c:v>#N/A</c:v>
                </c:pt>
                <c:pt idx="13">
                  <c:v>652</c:v>
                </c:pt>
                <c:pt idx="14">
                  <c:v>#N/A</c:v>
                </c:pt>
              </c:numCache>
            </c:numRef>
          </c:val>
          <c:smooth val="0"/>
        </c:ser>
        <c:dLbls>
          <c:showLegendKey val="0"/>
          <c:showVal val="0"/>
          <c:showCatName val="0"/>
          <c:showSerName val="0"/>
          <c:showPercent val="0"/>
          <c:showBubbleSize val="0"/>
        </c:dLbls>
        <c:marker val="1"/>
        <c:smooth val="0"/>
        <c:axId val="117995008"/>
        <c:axId val="117996928"/>
      </c:lineChart>
      <c:catAx>
        <c:axId val="11799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996928"/>
        <c:crosses val="autoZero"/>
        <c:auto val="1"/>
        <c:lblAlgn val="ctr"/>
        <c:lblOffset val="100"/>
        <c:tickLblSkip val="1"/>
        <c:tickMarkSkip val="1"/>
        <c:noMultiLvlLbl val="0"/>
      </c:catAx>
      <c:valAx>
        <c:axId val="117996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995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12413</c:v>
                </c:pt>
                <c:pt idx="5">
                  <c:v>12348</c:v>
                </c:pt>
                <c:pt idx="8">
                  <c:v>12547</c:v>
                </c:pt>
                <c:pt idx="11">
                  <c:v>12382</c:v>
                </c:pt>
                <c:pt idx="14">
                  <c:v>12118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2031</c:v>
                </c:pt>
                <c:pt idx="5">
                  <c:v>1830</c:v>
                </c:pt>
                <c:pt idx="8">
                  <c:v>1739</c:v>
                </c:pt>
                <c:pt idx="11">
                  <c:v>1387</c:v>
                </c:pt>
                <c:pt idx="14">
                  <c:v>1127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2281</c:v>
                </c:pt>
                <c:pt idx="5">
                  <c:v>3009</c:v>
                </c:pt>
                <c:pt idx="8">
                  <c:v>3533</c:v>
                </c:pt>
                <c:pt idx="11">
                  <c:v>3954</c:v>
                </c:pt>
                <c:pt idx="14">
                  <c:v>4490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268</c:v>
                </c:pt>
                <c:pt idx="3">
                  <c:v>235</c:v>
                </c:pt>
                <c:pt idx="6">
                  <c:v>192</c:v>
                </c:pt>
                <c:pt idx="9">
                  <c:v>176</c:v>
                </c:pt>
                <c:pt idx="12">
                  <c:v>166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2268</c:v>
                </c:pt>
                <c:pt idx="3">
                  <c:v>2363</c:v>
                </c:pt>
                <c:pt idx="6">
                  <c:v>2320</c:v>
                </c:pt>
                <c:pt idx="9">
                  <c:v>2242</c:v>
                </c:pt>
                <c:pt idx="12">
                  <c:v>2004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450</c:v>
                </c:pt>
                <c:pt idx="3">
                  <c:v>514</c:v>
                </c:pt>
                <c:pt idx="6">
                  <c:v>518</c:v>
                </c:pt>
                <c:pt idx="9">
                  <c:v>591</c:v>
                </c:pt>
                <c:pt idx="12">
                  <c:v>506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1862</c:v>
                </c:pt>
                <c:pt idx="3">
                  <c:v>2148</c:v>
                </c:pt>
                <c:pt idx="6">
                  <c:v>2050</c:v>
                </c:pt>
                <c:pt idx="9">
                  <c:v>1807</c:v>
                </c:pt>
                <c:pt idx="12">
                  <c:v>1662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16818</c:v>
                </c:pt>
                <c:pt idx="3">
                  <c:v>17115</c:v>
                </c:pt>
                <c:pt idx="6">
                  <c:v>16596</c:v>
                </c:pt>
                <c:pt idx="9">
                  <c:v>16696</c:v>
                </c:pt>
                <c:pt idx="12">
                  <c:v>16319</c:v>
                </c:pt>
              </c:numCache>
            </c:numRef>
          </c:val>
        </c:ser>
        <c:dLbls>
          <c:showLegendKey val="0"/>
          <c:showVal val="0"/>
          <c:showCatName val="0"/>
          <c:showSerName val="0"/>
          <c:showPercent val="0"/>
          <c:showBubbleSize val="0"/>
        </c:dLbls>
        <c:gapWidth val="100"/>
        <c:overlap val="100"/>
        <c:axId val="104888576"/>
        <c:axId val="1048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4971</c:v>
                </c:pt>
                <c:pt idx="2">
                  <c:v>#N/A</c:v>
                </c:pt>
                <c:pt idx="3">
                  <c:v>#N/A</c:v>
                </c:pt>
                <c:pt idx="4">
                  <c:v>5187</c:v>
                </c:pt>
                <c:pt idx="5">
                  <c:v>#N/A</c:v>
                </c:pt>
                <c:pt idx="6">
                  <c:v>#N/A</c:v>
                </c:pt>
                <c:pt idx="7">
                  <c:v>3857</c:v>
                </c:pt>
                <c:pt idx="8">
                  <c:v>#N/A</c:v>
                </c:pt>
                <c:pt idx="9">
                  <c:v>#N/A</c:v>
                </c:pt>
                <c:pt idx="10">
                  <c:v>3788</c:v>
                </c:pt>
                <c:pt idx="11">
                  <c:v>#N/A</c:v>
                </c:pt>
                <c:pt idx="12">
                  <c:v>#N/A</c:v>
                </c:pt>
                <c:pt idx="13">
                  <c:v>2923</c:v>
                </c:pt>
                <c:pt idx="14">
                  <c:v>#N/A</c:v>
                </c:pt>
              </c:numCache>
            </c:numRef>
          </c:val>
          <c:smooth val="0"/>
        </c:ser>
        <c:dLbls>
          <c:showLegendKey val="0"/>
          <c:showVal val="0"/>
          <c:showCatName val="0"/>
          <c:showSerName val="0"/>
          <c:showPercent val="0"/>
          <c:showBubbleSize val="0"/>
        </c:dLbls>
        <c:marker val="1"/>
        <c:smooth val="0"/>
        <c:axId val="104888576"/>
        <c:axId val="104898944"/>
      </c:lineChart>
      <c:catAx>
        <c:axId val="10488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898944"/>
        <c:crosses val="autoZero"/>
        <c:auto val="1"/>
        <c:lblAlgn val="ctr"/>
        <c:lblOffset val="100"/>
        <c:tickLblSkip val="1"/>
        <c:tickMarkSkip val="1"/>
        <c:noMultiLvlLbl val="0"/>
      </c:catAx>
      <c:valAx>
        <c:axId val="1048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888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38,071
37,978
74.30
15,188,936
14,389,362
665,041
8,273,178
16,318,905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40.9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ここ５年間はほぼ横ばいの状態で推移しており，Ｈ２６年度は，０．４８となっている。収入の多くは，税収のわずかな伸びはあるが，依然として地方交付税に依存している。</a:t>
          </a:r>
        </a:p>
        <a:p>
          <a:r>
            <a:rPr kumimoji="1" lang="ja-JP" altLang="en-US" sz="1300">
              <a:latin typeface="ＭＳ Ｐゴシック"/>
            </a:rPr>
            <a:t>今後も税収の収納率向上による歳入確保に努める。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45508</xdr:rowOff>
    </xdr:to>
    <xdr:cxnSp macro="">
      <xdr:nvCxnSpPr>
        <xdr:cNvPr id="67" name="直線コネクタ 66"/>
        <xdr:cNvCxnSpPr/>
      </xdr:nvCxnSpPr>
      <xdr:spPr>
        <a:xfrm flipV="1">
          <a:off x="4114800" y="72263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45508</xdr:rowOff>
    </xdr:from>
    <xdr:to>
      <xdr:col>6</xdr:col>
      <xdr:colOff>0</xdr:colOff>
      <xdr:row>42</xdr:row>
      <xdr:rowOff>45508</xdr:rowOff>
    </xdr:to>
    <xdr:cxnSp macro="">
      <xdr:nvCxnSpPr>
        <xdr:cNvPr id="70" name="直線コネクタ 69"/>
        <xdr:cNvCxnSpPr/>
      </xdr:nvCxnSpPr>
      <xdr:spPr>
        <a:xfrm>
          <a:off x="3225800" y="72464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45508</xdr:rowOff>
    </xdr:from>
    <xdr:to>
      <xdr:col>4</xdr:col>
      <xdr:colOff>482600</xdr:colOff>
      <xdr:row>42</xdr:row>
      <xdr:rowOff>65617</xdr:rowOff>
    </xdr:to>
    <xdr:cxnSp macro="">
      <xdr:nvCxnSpPr>
        <xdr:cNvPr id="73" name="直線コネクタ 72"/>
        <xdr:cNvCxnSpPr/>
      </xdr:nvCxnSpPr>
      <xdr:spPr>
        <a:xfrm flipV="1">
          <a:off x="2336800" y="72464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65617</xdr:rowOff>
    </xdr:to>
    <xdr:cxnSp macro="">
      <xdr:nvCxnSpPr>
        <xdr:cNvPr id="76" name="直線コネクタ 75"/>
        <xdr:cNvCxnSpPr/>
      </xdr:nvCxnSpPr>
      <xdr:spPr>
        <a:xfrm>
          <a:off x="1447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6" name="円/楕円 85"/>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7"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166158</xdr:rowOff>
    </xdr:from>
    <xdr:to>
      <xdr:col>6</xdr:col>
      <xdr:colOff>50800</xdr:colOff>
      <xdr:row>42</xdr:row>
      <xdr:rowOff>96308</xdr:rowOff>
    </xdr:to>
    <xdr:sp macro="" textlink="">
      <xdr:nvSpPr>
        <xdr:cNvPr id="88" name="円/楕円 87"/>
        <xdr:cNvSpPr/>
      </xdr:nvSpPr>
      <xdr:spPr>
        <a:xfrm>
          <a:off x="4064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106485</xdr:rowOff>
    </xdr:from>
    <xdr:ext cx="736600" cy="259045"/>
    <xdr:sp macro="" textlink="">
      <xdr:nvSpPr>
        <xdr:cNvPr id="89" name="テキスト ボックス 88"/>
        <xdr:cNvSpPr txBox="1"/>
      </xdr:nvSpPr>
      <xdr:spPr>
        <a:xfrm>
          <a:off x="3733800" y="6964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166158</xdr:rowOff>
    </xdr:from>
    <xdr:to>
      <xdr:col>4</xdr:col>
      <xdr:colOff>533400</xdr:colOff>
      <xdr:row>42</xdr:row>
      <xdr:rowOff>96308</xdr:rowOff>
    </xdr:to>
    <xdr:sp macro="" textlink="">
      <xdr:nvSpPr>
        <xdr:cNvPr id="90" name="円/楕円 89"/>
        <xdr:cNvSpPr/>
      </xdr:nvSpPr>
      <xdr:spPr>
        <a:xfrm>
          <a:off x="3175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106485</xdr:rowOff>
    </xdr:from>
    <xdr:ext cx="762000" cy="259045"/>
    <xdr:sp macro="" textlink="">
      <xdr:nvSpPr>
        <xdr:cNvPr id="91" name="テキスト ボックス 90"/>
        <xdr:cNvSpPr txBox="1"/>
      </xdr:nvSpPr>
      <xdr:spPr>
        <a:xfrm>
          <a:off x="2844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2" name="円/楕円 91"/>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3" name="テキスト ボックス 92"/>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4" name="円/楕円 93"/>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95" name="テキスト ボックス 94"/>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前年度比で２．８ポイント増加し類似団体平均を上回っている。主な要因としては，経常経費充当一般財源の中でも扶助費や補助費等が大きく増加したためである。また，経常一般財源である地方税や地方消費税が増加したものの，これら以上に地方交付税が減少したことも要因の一つにあげられる。</a:t>
          </a:r>
        </a:p>
        <a:p>
          <a:r>
            <a:rPr kumimoji="1" lang="ja-JP" altLang="en-US" sz="1300">
              <a:solidFill>
                <a:sysClr val="windowText" lastClr="000000"/>
              </a:solidFill>
              <a:latin typeface="ＭＳ Ｐゴシック"/>
            </a:rPr>
            <a:t>今後も広域連合負担金の増額や扶助費の増加が推測されるため，引き続き厳しい財政状況となることが見込まれる。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131354</xdr:rowOff>
    </xdr:from>
    <xdr:to>
      <xdr:col>7</xdr:col>
      <xdr:colOff>152400</xdr:colOff>
      <xdr:row>60</xdr:row>
      <xdr:rowOff>56424</xdr:rowOff>
    </xdr:to>
    <xdr:cxnSp macro="">
      <xdr:nvCxnSpPr>
        <xdr:cNvPr id="132" name="直線コネクタ 131"/>
        <xdr:cNvCxnSpPr/>
      </xdr:nvCxnSpPr>
      <xdr:spPr>
        <a:xfrm>
          <a:off x="4114800" y="10246904"/>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131354</xdr:rowOff>
    </xdr:from>
    <xdr:to>
      <xdr:col>6</xdr:col>
      <xdr:colOff>0</xdr:colOff>
      <xdr:row>60</xdr:row>
      <xdr:rowOff>11612</xdr:rowOff>
    </xdr:to>
    <xdr:cxnSp macro="">
      <xdr:nvCxnSpPr>
        <xdr:cNvPr id="135" name="直線コネクタ 134"/>
        <xdr:cNvCxnSpPr/>
      </xdr:nvCxnSpPr>
      <xdr:spPr>
        <a:xfrm flipV="1">
          <a:off x="3225800" y="10246904"/>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131354</xdr:rowOff>
    </xdr:from>
    <xdr:to>
      <xdr:col>4</xdr:col>
      <xdr:colOff>482600</xdr:colOff>
      <xdr:row>60</xdr:row>
      <xdr:rowOff>11612</xdr:rowOff>
    </xdr:to>
    <xdr:cxnSp macro="">
      <xdr:nvCxnSpPr>
        <xdr:cNvPr id="138" name="直線コネクタ 137"/>
        <xdr:cNvCxnSpPr/>
      </xdr:nvCxnSpPr>
      <xdr:spPr>
        <a:xfrm>
          <a:off x="2336800" y="10246904"/>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131354</xdr:rowOff>
    </xdr:from>
    <xdr:to>
      <xdr:col>3</xdr:col>
      <xdr:colOff>279400</xdr:colOff>
      <xdr:row>59</xdr:row>
      <xdr:rowOff>134801</xdr:rowOff>
    </xdr:to>
    <xdr:cxnSp macro="">
      <xdr:nvCxnSpPr>
        <xdr:cNvPr id="141" name="直線コネクタ 140"/>
        <xdr:cNvCxnSpPr/>
      </xdr:nvCxnSpPr>
      <xdr:spPr>
        <a:xfrm flipV="1">
          <a:off x="1447800" y="1024690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5624</xdr:rowOff>
    </xdr:from>
    <xdr:to>
      <xdr:col>7</xdr:col>
      <xdr:colOff>203200</xdr:colOff>
      <xdr:row>60</xdr:row>
      <xdr:rowOff>107224</xdr:rowOff>
    </xdr:to>
    <xdr:sp macro="" textlink="">
      <xdr:nvSpPr>
        <xdr:cNvPr id="151" name="円/楕円 150"/>
        <xdr:cNvSpPr/>
      </xdr:nvSpPr>
      <xdr:spPr>
        <a:xfrm>
          <a:off x="4902200" y="1029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149151</xdr:rowOff>
    </xdr:from>
    <xdr:ext cx="762000" cy="259045"/>
    <xdr:sp macro="" textlink="">
      <xdr:nvSpPr>
        <xdr:cNvPr id="152" name="財政構造の弾力性該当値テキスト"/>
        <xdr:cNvSpPr txBox="1"/>
      </xdr:nvSpPr>
      <xdr:spPr>
        <a:xfrm>
          <a:off x="5041900" y="10264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80554</xdr:rowOff>
    </xdr:from>
    <xdr:to>
      <xdr:col>6</xdr:col>
      <xdr:colOff>50800</xdr:colOff>
      <xdr:row>60</xdr:row>
      <xdr:rowOff>10704</xdr:rowOff>
    </xdr:to>
    <xdr:sp macro="" textlink="">
      <xdr:nvSpPr>
        <xdr:cNvPr id="153" name="円/楕円 152"/>
        <xdr:cNvSpPr/>
      </xdr:nvSpPr>
      <xdr:spPr>
        <a:xfrm>
          <a:off x="4064000" y="101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166931</xdr:rowOff>
    </xdr:from>
    <xdr:ext cx="736600" cy="259045"/>
    <xdr:sp macro="" textlink="">
      <xdr:nvSpPr>
        <xdr:cNvPr id="154" name="テキスト ボックス 153"/>
        <xdr:cNvSpPr txBox="1"/>
      </xdr:nvSpPr>
      <xdr:spPr>
        <a:xfrm>
          <a:off x="3733800" y="1028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132262</xdr:rowOff>
    </xdr:from>
    <xdr:to>
      <xdr:col>4</xdr:col>
      <xdr:colOff>533400</xdr:colOff>
      <xdr:row>60</xdr:row>
      <xdr:rowOff>62412</xdr:rowOff>
    </xdr:to>
    <xdr:sp macro="" textlink="">
      <xdr:nvSpPr>
        <xdr:cNvPr id="155" name="円/楕円 154"/>
        <xdr:cNvSpPr/>
      </xdr:nvSpPr>
      <xdr:spPr>
        <a:xfrm>
          <a:off x="3175000" y="1024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47189</xdr:rowOff>
    </xdr:from>
    <xdr:ext cx="762000" cy="259045"/>
    <xdr:sp macro="" textlink="">
      <xdr:nvSpPr>
        <xdr:cNvPr id="156" name="テキスト ボックス 155"/>
        <xdr:cNvSpPr txBox="1"/>
      </xdr:nvSpPr>
      <xdr:spPr>
        <a:xfrm>
          <a:off x="2844800" y="10334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80554</xdr:rowOff>
    </xdr:from>
    <xdr:to>
      <xdr:col>3</xdr:col>
      <xdr:colOff>330200</xdr:colOff>
      <xdr:row>60</xdr:row>
      <xdr:rowOff>10704</xdr:rowOff>
    </xdr:to>
    <xdr:sp macro="" textlink="">
      <xdr:nvSpPr>
        <xdr:cNvPr id="157" name="円/楕円 156"/>
        <xdr:cNvSpPr/>
      </xdr:nvSpPr>
      <xdr:spPr>
        <a:xfrm>
          <a:off x="2286000" y="101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166931</xdr:rowOff>
    </xdr:from>
    <xdr:ext cx="762000" cy="259045"/>
    <xdr:sp macro="" textlink="">
      <xdr:nvSpPr>
        <xdr:cNvPr id="158" name="テキスト ボックス 157"/>
        <xdr:cNvSpPr txBox="1"/>
      </xdr:nvSpPr>
      <xdr:spPr>
        <a:xfrm>
          <a:off x="1955800" y="1028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84001</xdr:rowOff>
    </xdr:from>
    <xdr:to>
      <xdr:col>2</xdr:col>
      <xdr:colOff>127000</xdr:colOff>
      <xdr:row>60</xdr:row>
      <xdr:rowOff>14151</xdr:rowOff>
    </xdr:to>
    <xdr:sp macro="" textlink="">
      <xdr:nvSpPr>
        <xdr:cNvPr id="159" name="円/楕円 158"/>
        <xdr:cNvSpPr/>
      </xdr:nvSpPr>
      <xdr:spPr>
        <a:xfrm>
          <a:off x="1397000" y="101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170378</xdr:rowOff>
    </xdr:from>
    <xdr:ext cx="762000" cy="259045"/>
    <xdr:sp macro="" textlink="">
      <xdr:nvSpPr>
        <xdr:cNvPr id="160" name="テキスト ボックス 159"/>
        <xdr:cNvSpPr txBox="1"/>
      </xdr:nvSpPr>
      <xdr:spPr>
        <a:xfrm>
          <a:off x="1066800" y="10285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[89,993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指定管理者制度の導入のほか，行革大綱に基づく職員数及び内部経費の削減により類似団体中１位となっている。引き続きコスト低減に努める。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30609</xdr:rowOff>
    </xdr:from>
    <xdr:to>
      <xdr:col>7</xdr:col>
      <xdr:colOff>152400</xdr:colOff>
      <xdr:row>82</xdr:row>
      <xdr:rowOff>39353</xdr:rowOff>
    </xdr:to>
    <xdr:cxnSp macro="">
      <xdr:nvCxnSpPr>
        <xdr:cNvPr id="192" name="直線コネクタ 191"/>
        <xdr:cNvCxnSpPr/>
      </xdr:nvCxnSpPr>
      <xdr:spPr>
        <a:xfrm>
          <a:off x="4114800" y="14089509"/>
          <a:ext cx="838200" cy="8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30609</xdr:rowOff>
    </xdr:from>
    <xdr:to>
      <xdr:col>6</xdr:col>
      <xdr:colOff>0</xdr:colOff>
      <xdr:row>82</xdr:row>
      <xdr:rowOff>32626</xdr:rowOff>
    </xdr:to>
    <xdr:cxnSp macro="">
      <xdr:nvCxnSpPr>
        <xdr:cNvPr id="195" name="直線コネクタ 194"/>
        <xdr:cNvCxnSpPr/>
      </xdr:nvCxnSpPr>
      <xdr:spPr>
        <a:xfrm flipV="1">
          <a:off x="3225800" y="14089509"/>
          <a:ext cx="889000" cy="2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32626</xdr:rowOff>
    </xdr:from>
    <xdr:to>
      <xdr:col>4</xdr:col>
      <xdr:colOff>482600</xdr:colOff>
      <xdr:row>82</xdr:row>
      <xdr:rowOff>38728</xdr:rowOff>
    </xdr:to>
    <xdr:cxnSp macro="">
      <xdr:nvCxnSpPr>
        <xdr:cNvPr id="198" name="直線コネクタ 197"/>
        <xdr:cNvCxnSpPr/>
      </xdr:nvCxnSpPr>
      <xdr:spPr>
        <a:xfrm flipV="1">
          <a:off x="2336800" y="14091526"/>
          <a:ext cx="889000" cy="6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23842</xdr:rowOff>
    </xdr:from>
    <xdr:to>
      <xdr:col>3</xdr:col>
      <xdr:colOff>279400</xdr:colOff>
      <xdr:row>82</xdr:row>
      <xdr:rowOff>38728</xdr:rowOff>
    </xdr:to>
    <xdr:cxnSp macro="">
      <xdr:nvCxnSpPr>
        <xdr:cNvPr id="201" name="直線コネクタ 200"/>
        <xdr:cNvCxnSpPr/>
      </xdr:nvCxnSpPr>
      <xdr:spPr>
        <a:xfrm>
          <a:off x="1447800" y="14082742"/>
          <a:ext cx="889000" cy="14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160003</xdr:rowOff>
    </xdr:from>
    <xdr:to>
      <xdr:col>7</xdr:col>
      <xdr:colOff>203200</xdr:colOff>
      <xdr:row>82</xdr:row>
      <xdr:rowOff>90153</xdr:rowOff>
    </xdr:to>
    <xdr:sp macro="" textlink="">
      <xdr:nvSpPr>
        <xdr:cNvPr id="211" name="円/楕円 210"/>
        <xdr:cNvSpPr/>
      </xdr:nvSpPr>
      <xdr:spPr>
        <a:xfrm>
          <a:off x="4902200" y="14047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81280</xdr:rowOff>
    </xdr:from>
    <xdr:ext cx="762000" cy="259045"/>
    <xdr:sp macro="" textlink="">
      <xdr:nvSpPr>
        <xdr:cNvPr id="212" name="人件費・物件費等の状況該当値テキスト"/>
        <xdr:cNvSpPr txBox="1"/>
      </xdr:nvSpPr>
      <xdr:spPr>
        <a:xfrm>
          <a:off x="5041900" y="13968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89,993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151259</xdr:rowOff>
    </xdr:from>
    <xdr:to>
      <xdr:col>6</xdr:col>
      <xdr:colOff>50800</xdr:colOff>
      <xdr:row>82</xdr:row>
      <xdr:rowOff>81409</xdr:rowOff>
    </xdr:to>
    <xdr:sp macro="" textlink="">
      <xdr:nvSpPr>
        <xdr:cNvPr id="213" name="円/楕円 212"/>
        <xdr:cNvSpPr/>
      </xdr:nvSpPr>
      <xdr:spPr>
        <a:xfrm>
          <a:off x="4064000" y="14038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91586</xdr:rowOff>
    </xdr:from>
    <xdr:ext cx="736600" cy="259045"/>
    <xdr:sp macro="" textlink="">
      <xdr:nvSpPr>
        <xdr:cNvPr id="214" name="テキスト ボックス 213"/>
        <xdr:cNvSpPr txBox="1"/>
      </xdr:nvSpPr>
      <xdr:spPr>
        <a:xfrm>
          <a:off x="3733800" y="13807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86,369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153276</xdr:rowOff>
    </xdr:from>
    <xdr:to>
      <xdr:col>4</xdr:col>
      <xdr:colOff>533400</xdr:colOff>
      <xdr:row>82</xdr:row>
      <xdr:rowOff>83426</xdr:rowOff>
    </xdr:to>
    <xdr:sp macro="" textlink="">
      <xdr:nvSpPr>
        <xdr:cNvPr id="215" name="円/楕円 214"/>
        <xdr:cNvSpPr/>
      </xdr:nvSpPr>
      <xdr:spPr>
        <a:xfrm>
          <a:off x="3175000" y="1404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93603</xdr:rowOff>
    </xdr:from>
    <xdr:ext cx="762000" cy="259045"/>
    <xdr:sp macro="" textlink="">
      <xdr:nvSpPr>
        <xdr:cNvPr id="216" name="テキスト ボックス 215"/>
        <xdr:cNvSpPr txBox="1"/>
      </xdr:nvSpPr>
      <xdr:spPr>
        <a:xfrm>
          <a:off x="2844800" y="1380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87,205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159378</xdr:rowOff>
    </xdr:from>
    <xdr:to>
      <xdr:col>3</xdr:col>
      <xdr:colOff>330200</xdr:colOff>
      <xdr:row>82</xdr:row>
      <xdr:rowOff>89528</xdr:rowOff>
    </xdr:to>
    <xdr:sp macro="" textlink="">
      <xdr:nvSpPr>
        <xdr:cNvPr id="217" name="円/楕円 216"/>
        <xdr:cNvSpPr/>
      </xdr:nvSpPr>
      <xdr:spPr>
        <a:xfrm>
          <a:off x="2286000" y="1404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99705</xdr:rowOff>
    </xdr:from>
    <xdr:ext cx="762000" cy="259045"/>
    <xdr:sp macro="" textlink="">
      <xdr:nvSpPr>
        <xdr:cNvPr id="218" name="テキスト ボックス 217"/>
        <xdr:cNvSpPr txBox="1"/>
      </xdr:nvSpPr>
      <xdr:spPr>
        <a:xfrm>
          <a:off x="1955800" y="1381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89,734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144492</xdr:rowOff>
    </xdr:from>
    <xdr:to>
      <xdr:col>2</xdr:col>
      <xdr:colOff>127000</xdr:colOff>
      <xdr:row>82</xdr:row>
      <xdr:rowOff>74642</xdr:rowOff>
    </xdr:to>
    <xdr:sp macro="" textlink="">
      <xdr:nvSpPr>
        <xdr:cNvPr id="219" name="円/楕円 218"/>
        <xdr:cNvSpPr/>
      </xdr:nvSpPr>
      <xdr:spPr>
        <a:xfrm>
          <a:off x="1397000" y="14031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84819</xdr:rowOff>
    </xdr:from>
    <xdr:ext cx="762000" cy="259045"/>
    <xdr:sp macro="" textlink="">
      <xdr:nvSpPr>
        <xdr:cNvPr id="220" name="テキスト ボックス 219"/>
        <xdr:cNvSpPr txBox="1"/>
      </xdr:nvSpPr>
      <xdr:spPr>
        <a:xfrm>
          <a:off x="1066800" y="13800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83,565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給与水準については，国家公務員の俸給月額引き下げによる影響もあり，前々年度まで高水準であったが，国家公務員の俸給月額が引き下げ前に戻ったため，前年度が</a:t>
          </a:r>
          <a:r>
            <a:rPr kumimoji="1" lang="en-US" altLang="ja-JP" sz="1300">
              <a:latin typeface="ＭＳ Ｐゴシック"/>
            </a:rPr>
            <a:t>7.7</a:t>
          </a:r>
          <a:r>
            <a:rPr kumimoji="1" lang="ja-JP" altLang="en-US" sz="1300">
              <a:latin typeface="ＭＳ Ｐゴシック"/>
            </a:rPr>
            <a:t>ポイント減少した。今年度は前年度に比べ</a:t>
          </a:r>
          <a:r>
            <a:rPr kumimoji="1" lang="en-US" altLang="ja-JP" sz="1300">
              <a:latin typeface="ＭＳ Ｐゴシック"/>
            </a:rPr>
            <a:t>1.2</a:t>
          </a:r>
          <a:r>
            <a:rPr kumimoji="1" lang="ja-JP" altLang="en-US" sz="1300">
              <a:latin typeface="ＭＳ Ｐゴシック"/>
            </a:rPr>
            <a:t>ポイント増加し，全国市平均は下回っているものの類似団体平均が上回っている。今後も平成</a:t>
          </a:r>
          <a:r>
            <a:rPr kumimoji="1" lang="en-US" altLang="ja-JP" sz="1300">
              <a:latin typeface="ＭＳ Ｐゴシック"/>
            </a:rPr>
            <a:t>16</a:t>
          </a:r>
          <a:r>
            <a:rPr kumimoji="1" lang="ja-JP" altLang="en-US" sz="1300">
              <a:latin typeface="ＭＳ Ｐゴシック"/>
            </a:rPr>
            <a:t>年度から導入している人事評価制度の充実を図りながら，年功序列主義から能力・実績主義的給与体系への移行を積極的に進めていく。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123444</xdr:rowOff>
    </xdr:from>
    <xdr:to>
      <xdr:col>24</xdr:col>
      <xdr:colOff>558800</xdr:colOff>
      <xdr:row>86</xdr:row>
      <xdr:rowOff>9906</xdr:rowOff>
    </xdr:to>
    <xdr:cxnSp macro="">
      <xdr:nvCxnSpPr>
        <xdr:cNvPr id="252" name="直線コネクタ 251"/>
        <xdr:cNvCxnSpPr/>
      </xdr:nvCxnSpPr>
      <xdr:spPr>
        <a:xfrm>
          <a:off x="16179800" y="14696694"/>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123444</xdr:rowOff>
    </xdr:from>
    <xdr:to>
      <xdr:col>23</xdr:col>
      <xdr:colOff>406400</xdr:colOff>
      <xdr:row>87</xdr:row>
      <xdr:rowOff>152146</xdr:rowOff>
    </xdr:to>
    <xdr:cxnSp macro="">
      <xdr:nvCxnSpPr>
        <xdr:cNvPr id="255" name="直線コネクタ 254"/>
        <xdr:cNvCxnSpPr/>
      </xdr:nvCxnSpPr>
      <xdr:spPr>
        <a:xfrm flipV="1">
          <a:off x="15290800" y="14696694"/>
          <a:ext cx="889000" cy="37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152146</xdr:rowOff>
    </xdr:from>
    <xdr:to>
      <xdr:col>22</xdr:col>
      <xdr:colOff>203200</xdr:colOff>
      <xdr:row>88</xdr:row>
      <xdr:rowOff>0</xdr:rowOff>
    </xdr:to>
    <xdr:cxnSp macro="">
      <xdr:nvCxnSpPr>
        <xdr:cNvPr id="258" name="直線コネクタ 257"/>
        <xdr:cNvCxnSpPr/>
      </xdr:nvCxnSpPr>
      <xdr:spPr>
        <a:xfrm flipV="1">
          <a:off x="14401800" y="1506829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162052</xdr:rowOff>
    </xdr:from>
    <xdr:to>
      <xdr:col>21</xdr:col>
      <xdr:colOff>0</xdr:colOff>
      <xdr:row>88</xdr:row>
      <xdr:rowOff>0</xdr:rowOff>
    </xdr:to>
    <xdr:cxnSp macro="">
      <xdr:nvCxnSpPr>
        <xdr:cNvPr id="261" name="直線コネクタ 260"/>
        <xdr:cNvCxnSpPr/>
      </xdr:nvCxnSpPr>
      <xdr:spPr>
        <a:xfrm>
          <a:off x="13512800" y="14735302"/>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130556</xdr:rowOff>
    </xdr:from>
    <xdr:to>
      <xdr:col>24</xdr:col>
      <xdr:colOff>609600</xdr:colOff>
      <xdr:row>86</xdr:row>
      <xdr:rowOff>60706</xdr:rowOff>
    </xdr:to>
    <xdr:sp macro="" textlink="">
      <xdr:nvSpPr>
        <xdr:cNvPr id="271" name="円/楕円 270"/>
        <xdr:cNvSpPr/>
      </xdr:nvSpPr>
      <xdr:spPr>
        <a:xfrm>
          <a:off x="16967200" y="1470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102633</xdr:rowOff>
    </xdr:from>
    <xdr:ext cx="762000" cy="259045"/>
    <xdr:sp macro="" textlink="">
      <xdr:nvSpPr>
        <xdr:cNvPr id="272" name="給与水準   （国との比較）該当値テキスト"/>
        <xdr:cNvSpPr txBox="1"/>
      </xdr:nvSpPr>
      <xdr:spPr>
        <a:xfrm>
          <a:off x="17106900" y="14675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72644</xdr:rowOff>
    </xdr:from>
    <xdr:to>
      <xdr:col>23</xdr:col>
      <xdr:colOff>457200</xdr:colOff>
      <xdr:row>86</xdr:row>
      <xdr:rowOff>2794</xdr:rowOff>
    </xdr:to>
    <xdr:sp macro="" textlink="">
      <xdr:nvSpPr>
        <xdr:cNvPr id="273" name="円/楕円 272"/>
        <xdr:cNvSpPr/>
      </xdr:nvSpPr>
      <xdr:spPr>
        <a:xfrm>
          <a:off x="16129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159021</xdr:rowOff>
    </xdr:from>
    <xdr:ext cx="736600" cy="259045"/>
    <xdr:sp macro="" textlink="">
      <xdr:nvSpPr>
        <xdr:cNvPr id="274" name="テキスト ボックス 273"/>
        <xdr:cNvSpPr txBox="1"/>
      </xdr:nvSpPr>
      <xdr:spPr>
        <a:xfrm>
          <a:off x="15798800" y="1473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101346</xdr:rowOff>
    </xdr:from>
    <xdr:to>
      <xdr:col>22</xdr:col>
      <xdr:colOff>254000</xdr:colOff>
      <xdr:row>88</xdr:row>
      <xdr:rowOff>31496</xdr:rowOff>
    </xdr:to>
    <xdr:sp macro="" textlink="">
      <xdr:nvSpPr>
        <xdr:cNvPr id="275" name="円/楕円 274"/>
        <xdr:cNvSpPr/>
      </xdr:nvSpPr>
      <xdr:spPr>
        <a:xfrm>
          <a:off x="15240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76" name="テキスト ボックス 275"/>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120650</xdr:rowOff>
    </xdr:from>
    <xdr:to>
      <xdr:col>21</xdr:col>
      <xdr:colOff>50800</xdr:colOff>
      <xdr:row>88</xdr:row>
      <xdr:rowOff>50800</xdr:rowOff>
    </xdr:to>
    <xdr:sp macro="" textlink="">
      <xdr:nvSpPr>
        <xdr:cNvPr id="277" name="円/楕円 276"/>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35577</xdr:rowOff>
    </xdr:from>
    <xdr:ext cx="762000" cy="259045"/>
    <xdr:sp macro="" textlink="">
      <xdr:nvSpPr>
        <xdr:cNvPr id="278" name="テキスト ボックス 277"/>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111252</xdr:rowOff>
    </xdr:from>
    <xdr:to>
      <xdr:col>19</xdr:col>
      <xdr:colOff>533400</xdr:colOff>
      <xdr:row>86</xdr:row>
      <xdr:rowOff>41402</xdr:rowOff>
    </xdr:to>
    <xdr:sp macro="" textlink="">
      <xdr:nvSpPr>
        <xdr:cNvPr id="279" name="円/楕円 278"/>
        <xdr:cNvSpPr/>
      </xdr:nvSpPr>
      <xdr:spPr>
        <a:xfrm>
          <a:off x="13462000" y="1468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26179</xdr:rowOff>
    </xdr:from>
    <xdr:ext cx="762000" cy="259045"/>
    <xdr:sp macro="" textlink="">
      <xdr:nvSpPr>
        <xdr:cNvPr id="280" name="テキスト ボックス 279"/>
        <xdr:cNvSpPr txBox="1"/>
      </xdr:nvSpPr>
      <xdr:spPr>
        <a:xfrm>
          <a:off x="13131800" y="1477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過去からの新規採用抑制，勧奨退職制度及び民間委託等による職員削減を進めており，類似団体中では低い水準にある。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148590</xdr:rowOff>
    </xdr:from>
    <xdr:to>
      <xdr:col>24</xdr:col>
      <xdr:colOff>558800</xdr:colOff>
      <xdr:row>59</xdr:row>
      <xdr:rowOff>155484</xdr:rowOff>
    </xdr:to>
    <xdr:cxnSp macro="">
      <xdr:nvCxnSpPr>
        <xdr:cNvPr id="317" name="直線コネクタ 316"/>
        <xdr:cNvCxnSpPr/>
      </xdr:nvCxnSpPr>
      <xdr:spPr>
        <a:xfrm flipV="1">
          <a:off x="16179800" y="10264140"/>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155484</xdr:rowOff>
    </xdr:from>
    <xdr:to>
      <xdr:col>23</xdr:col>
      <xdr:colOff>406400</xdr:colOff>
      <xdr:row>59</xdr:row>
      <xdr:rowOff>164677</xdr:rowOff>
    </xdr:to>
    <xdr:cxnSp macro="">
      <xdr:nvCxnSpPr>
        <xdr:cNvPr id="320" name="直線コネクタ 319"/>
        <xdr:cNvCxnSpPr/>
      </xdr:nvCxnSpPr>
      <xdr:spPr>
        <a:xfrm flipV="1">
          <a:off x="15290800" y="10271034"/>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164677</xdr:rowOff>
    </xdr:from>
    <xdr:to>
      <xdr:col>22</xdr:col>
      <xdr:colOff>203200</xdr:colOff>
      <xdr:row>59</xdr:row>
      <xdr:rowOff>165826</xdr:rowOff>
    </xdr:to>
    <xdr:cxnSp macro="">
      <xdr:nvCxnSpPr>
        <xdr:cNvPr id="323" name="直線コネクタ 322"/>
        <xdr:cNvCxnSpPr/>
      </xdr:nvCxnSpPr>
      <xdr:spPr>
        <a:xfrm flipV="1">
          <a:off x="14401800" y="10280227"/>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165826</xdr:rowOff>
    </xdr:from>
    <xdr:to>
      <xdr:col>21</xdr:col>
      <xdr:colOff>0</xdr:colOff>
      <xdr:row>60</xdr:row>
      <xdr:rowOff>8165</xdr:rowOff>
    </xdr:to>
    <xdr:cxnSp macro="">
      <xdr:nvCxnSpPr>
        <xdr:cNvPr id="326" name="直線コネクタ 325"/>
        <xdr:cNvCxnSpPr/>
      </xdr:nvCxnSpPr>
      <xdr:spPr>
        <a:xfrm flipV="1">
          <a:off x="13512800" y="10281376"/>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97790</xdr:rowOff>
    </xdr:from>
    <xdr:to>
      <xdr:col>24</xdr:col>
      <xdr:colOff>609600</xdr:colOff>
      <xdr:row>60</xdr:row>
      <xdr:rowOff>27940</xdr:rowOff>
    </xdr:to>
    <xdr:sp macro="" textlink="">
      <xdr:nvSpPr>
        <xdr:cNvPr id="336" name="円/楕円 335"/>
        <xdr:cNvSpPr/>
      </xdr:nvSpPr>
      <xdr:spPr>
        <a:xfrm>
          <a:off x="169672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114317</xdr:rowOff>
    </xdr:from>
    <xdr:ext cx="762000" cy="259045"/>
    <xdr:sp macro="" textlink="">
      <xdr:nvSpPr>
        <xdr:cNvPr id="337" name="定員管理の状況該当値テキスト"/>
        <xdr:cNvSpPr txBox="1"/>
      </xdr:nvSpPr>
      <xdr:spPr>
        <a:xfrm>
          <a:off x="17106900" y="10058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104684</xdr:rowOff>
    </xdr:from>
    <xdr:to>
      <xdr:col>23</xdr:col>
      <xdr:colOff>457200</xdr:colOff>
      <xdr:row>60</xdr:row>
      <xdr:rowOff>34834</xdr:rowOff>
    </xdr:to>
    <xdr:sp macro="" textlink="">
      <xdr:nvSpPr>
        <xdr:cNvPr id="338" name="円/楕円 337"/>
        <xdr:cNvSpPr/>
      </xdr:nvSpPr>
      <xdr:spPr>
        <a:xfrm>
          <a:off x="16129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45011</xdr:rowOff>
    </xdr:from>
    <xdr:ext cx="736600" cy="259045"/>
    <xdr:sp macro="" textlink="">
      <xdr:nvSpPr>
        <xdr:cNvPr id="339" name="テキスト ボックス 338"/>
        <xdr:cNvSpPr txBox="1"/>
      </xdr:nvSpPr>
      <xdr:spPr>
        <a:xfrm>
          <a:off x="15798800" y="9989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113877</xdr:rowOff>
    </xdr:from>
    <xdr:to>
      <xdr:col>22</xdr:col>
      <xdr:colOff>254000</xdr:colOff>
      <xdr:row>60</xdr:row>
      <xdr:rowOff>44027</xdr:rowOff>
    </xdr:to>
    <xdr:sp macro="" textlink="">
      <xdr:nvSpPr>
        <xdr:cNvPr id="340" name="円/楕円 339"/>
        <xdr:cNvSpPr/>
      </xdr:nvSpPr>
      <xdr:spPr>
        <a:xfrm>
          <a:off x="15240000" y="1022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54204</xdr:rowOff>
    </xdr:from>
    <xdr:ext cx="762000" cy="259045"/>
    <xdr:sp macro="" textlink="">
      <xdr:nvSpPr>
        <xdr:cNvPr id="341" name="テキスト ボックス 340"/>
        <xdr:cNvSpPr txBox="1"/>
      </xdr:nvSpPr>
      <xdr:spPr>
        <a:xfrm>
          <a:off x="14909800" y="999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115026</xdr:rowOff>
    </xdr:from>
    <xdr:to>
      <xdr:col>21</xdr:col>
      <xdr:colOff>50800</xdr:colOff>
      <xdr:row>60</xdr:row>
      <xdr:rowOff>45176</xdr:rowOff>
    </xdr:to>
    <xdr:sp macro="" textlink="">
      <xdr:nvSpPr>
        <xdr:cNvPr id="342" name="円/楕円 341"/>
        <xdr:cNvSpPr/>
      </xdr:nvSpPr>
      <xdr:spPr>
        <a:xfrm>
          <a:off x="14351000" y="1023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55353</xdr:rowOff>
    </xdr:from>
    <xdr:ext cx="762000" cy="259045"/>
    <xdr:sp macro="" textlink="">
      <xdr:nvSpPr>
        <xdr:cNvPr id="343" name="テキスト ボックス 342"/>
        <xdr:cNvSpPr txBox="1"/>
      </xdr:nvSpPr>
      <xdr:spPr>
        <a:xfrm>
          <a:off x="14020800" y="999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128815</xdr:rowOff>
    </xdr:from>
    <xdr:to>
      <xdr:col>19</xdr:col>
      <xdr:colOff>533400</xdr:colOff>
      <xdr:row>60</xdr:row>
      <xdr:rowOff>58965</xdr:rowOff>
    </xdr:to>
    <xdr:sp macro="" textlink="">
      <xdr:nvSpPr>
        <xdr:cNvPr id="344" name="円/楕円 343"/>
        <xdr:cNvSpPr/>
      </xdr:nvSpPr>
      <xdr:spPr>
        <a:xfrm>
          <a:off x="13462000" y="1024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69142</xdr:rowOff>
    </xdr:from>
    <xdr:ext cx="762000" cy="259045"/>
    <xdr:sp macro="" textlink="">
      <xdr:nvSpPr>
        <xdr:cNvPr id="345" name="テキスト ボックス 344"/>
        <xdr:cNvSpPr txBox="1"/>
      </xdr:nvSpPr>
      <xdr:spPr>
        <a:xfrm>
          <a:off x="13131800" y="10013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前年度比２．０ポイント減少し類似団体平均を下回ったが，依然として熊本県平均を上回っているため，今後も引き続き地方債の発行額抑制に努める。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165989</xdr:rowOff>
    </xdr:from>
    <xdr:to>
      <xdr:col>24</xdr:col>
      <xdr:colOff>558800</xdr:colOff>
      <xdr:row>38</xdr:row>
      <xdr:rowOff>42799</xdr:rowOff>
    </xdr:to>
    <xdr:cxnSp macro="">
      <xdr:nvCxnSpPr>
        <xdr:cNvPr id="377" name="直線コネクタ 376"/>
        <xdr:cNvCxnSpPr/>
      </xdr:nvCxnSpPr>
      <xdr:spPr>
        <a:xfrm flipV="1">
          <a:off x="16179800" y="6509639"/>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42799</xdr:rowOff>
    </xdr:from>
    <xdr:to>
      <xdr:col>23</xdr:col>
      <xdr:colOff>406400</xdr:colOff>
      <xdr:row>38</xdr:row>
      <xdr:rowOff>91059</xdr:rowOff>
    </xdr:to>
    <xdr:cxnSp macro="">
      <xdr:nvCxnSpPr>
        <xdr:cNvPr id="380" name="直線コネクタ 379"/>
        <xdr:cNvCxnSpPr/>
      </xdr:nvCxnSpPr>
      <xdr:spPr>
        <a:xfrm flipV="1">
          <a:off x="15290800" y="6557899"/>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91059</xdr:rowOff>
    </xdr:from>
    <xdr:to>
      <xdr:col>22</xdr:col>
      <xdr:colOff>203200</xdr:colOff>
      <xdr:row>38</xdr:row>
      <xdr:rowOff>98298</xdr:rowOff>
    </xdr:to>
    <xdr:cxnSp macro="">
      <xdr:nvCxnSpPr>
        <xdr:cNvPr id="383" name="直線コネクタ 382"/>
        <xdr:cNvCxnSpPr/>
      </xdr:nvCxnSpPr>
      <xdr:spPr>
        <a:xfrm flipV="1">
          <a:off x="14401800" y="6606159"/>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91059</xdr:rowOff>
    </xdr:from>
    <xdr:to>
      <xdr:col>21</xdr:col>
      <xdr:colOff>0</xdr:colOff>
      <xdr:row>38</xdr:row>
      <xdr:rowOff>98298</xdr:rowOff>
    </xdr:to>
    <xdr:cxnSp macro="">
      <xdr:nvCxnSpPr>
        <xdr:cNvPr id="386" name="直線コネクタ 385"/>
        <xdr:cNvCxnSpPr/>
      </xdr:nvCxnSpPr>
      <xdr:spPr>
        <a:xfrm>
          <a:off x="13512800" y="6606159"/>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115189</xdr:rowOff>
    </xdr:from>
    <xdr:to>
      <xdr:col>24</xdr:col>
      <xdr:colOff>609600</xdr:colOff>
      <xdr:row>38</xdr:row>
      <xdr:rowOff>45339</xdr:rowOff>
    </xdr:to>
    <xdr:sp macro="" textlink="">
      <xdr:nvSpPr>
        <xdr:cNvPr id="396" name="円/楕円 395"/>
        <xdr:cNvSpPr/>
      </xdr:nvSpPr>
      <xdr:spPr>
        <a:xfrm>
          <a:off x="16967200" y="645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131716</xdr:rowOff>
    </xdr:from>
    <xdr:ext cx="762000" cy="259045"/>
    <xdr:sp macro="" textlink="">
      <xdr:nvSpPr>
        <xdr:cNvPr id="397" name="公債費負担の状況該当値テキスト"/>
        <xdr:cNvSpPr txBox="1"/>
      </xdr:nvSpPr>
      <xdr:spPr>
        <a:xfrm>
          <a:off x="17106900" y="6303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163449</xdr:rowOff>
    </xdr:from>
    <xdr:to>
      <xdr:col>23</xdr:col>
      <xdr:colOff>457200</xdr:colOff>
      <xdr:row>38</xdr:row>
      <xdr:rowOff>93599</xdr:rowOff>
    </xdr:to>
    <xdr:sp macro="" textlink="">
      <xdr:nvSpPr>
        <xdr:cNvPr id="398" name="円/楕円 397"/>
        <xdr:cNvSpPr/>
      </xdr:nvSpPr>
      <xdr:spPr>
        <a:xfrm>
          <a:off x="16129000" y="650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78376</xdr:rowOff>
    </xdr:from>
    <xdr:ext cx="736600" cy="259045"/>
    <xdr:sp macro="" textlink="">
      <xdr:nvSpPr>
        <xdr:cNvPr id="399" name="テキスト ボックス 398"/>
        <xdr:cNvSpPr txBox="1"/>
      </xdr:nvSpPr>
      <xdr:spPr>
        <a:xfrm>
          <a:off x="15798800" y="65934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40259</xdr:rowOff>
    </xdr:from>
    <xdr:to>
      <xdr:col>22</xdr:col>
      <xdr:colOff>254000</xdr:colOff>
      <xdr:row>38</xdr:row>
      <xdr:rowOff>141859</xdr:rowOff>
    </xdr:to>
    <xdr:sp macro="" textlink="">
      <xdr:nvSpPr>
        <xdr:cNvPr id="400" name="円/楕円 399"/>
        <xdr:cNvSpPr/>
      </xdr:nvSpPr>
      <xdr:spPr>
        <a:xfrm>
          <a:off x="15240000" y="655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126636</xdr:rowOff>
    </xdr:from>
    <xdr:ext cx="762000" cy="259045"/>
    <xdr:sp macro="" textlink="">
      <xdr:nvSpPr>
        <xdr:cNvPr id="401" name="テキスト ボックス 400"/>
        <xdr:cNvSpPr txBox="1"/>
      </xdr:nvSpPr>
      <xdr:spPr>
        <a:xfrm>
          <a:off x="14909800" y="6641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47498</xdr:rowOff>
    </xdr:from>
    <xdr:to>
      <xdr:col>21</xdr:col>
      <xdr:colOff>50800</xdr:colOff>
      <xdr:row>38</xdr:row>
      <xdr:rowOff>149098</xdr:rowOff>
    </xdr:to>
    <xdr:sp macro="" textlink="">
      <xdr:nvSpPr>
        <xdr:cNvPr id="402" name="円/楕円 401"/>
        <xdr:cNvSpPr/>
      </xdr:nvSpPr>
      <xdr:spPr>
        <a:xfrm>
          <a:off x="14351000" y="656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133875</xdr:rowOff>
    </xdr:from>
    <xdr:ext cx="762000" cy="259045"/>
    <xdr:sp macro="" textlink="">
      <xdr:nvSpPr>
        <xdr:cNvPr id="403" name="テキスト ボックス 402"/>
        <xdr:cNvSpPr txBox="1"/>
      </xdr:nvSpPr>
      <xdr:spPr>
        <a:xfrm>
          <a:off x="14020800" y="6648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40259</xdr:rowOff>
    </xdr:from>
    <xdr:to>
      <xdr:col>19</xdr:col>
      <xdr:colOff>533400</xdr:colOff>
      <xdr:row>38</xdr:row>
      <xdr:rowOff>141859</xdr:rowOff>
    </xdr:to>
    <xdr:sp macro="" textlink="">
      <xdr:nvSpPr>
        <xdr:cNvPr id="404" name="円/楕円 403"/>
        <xdr:cNvSpPr/>
      </xdr:nvSpPr>
      <xdr:spPr>
        <a:xfrm>
          <a:off x="13462000" y="655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152036</xdr:rowOff>
    </xdr:from>
    <xdr:ext cx="762000" cy="259045"/>
    <xdr:sp macro="" textlink="">
      <xdr:nvSpPr>
        <xdr:cNvPr id="405" name="テキスト ボックス 404"/>
        <xdr:cNvSpPr txBox="1"/>
      </xdr:nvSpPr>
      <xdr:spPr>
        <a:xfrm>
          <a:off x="13131800" y="6324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財政健全化プランによる職員数の削減や公債費の抑制により，前年度に引き続き，減少した。</a:t>
          </a:r>
        </a:p>
        <a:p>
          <a:r>
            <a:rPr kumimoji="1" lang="ja-JP" altLang="en-US" sz="1300">
              <a:latin typeface="ＭＳ Ｐゴシック"/>
            </a:rPr>
            <a:t>要因としては，</a:t>
          </a:r>
          <a:r>
            <a:rPr kumimoji="1" lang="ja-JP" altLang="en-US" sz="1300">
              <a:solidFill>
                <a:sysClr val="windowText" lastClr="000000"/>
              </a:solidFill>
              <a:latin typeface="ＭＳ Ｐゴシック"/>
            </a:rPr>
            <a:t>過年度分地方債の償還終了に伴う公債費の減少や地方債</a:t>
          </a:r>
          <a:r>
            <a:rPr kumimoji="1" lang="ja-JP" altLang="en-US" sz="1300">
              <a:latin typeface="ＭＳ Ｐゴシック"/>
            </a:rPr>
            <a:t>発行額を抑えたことが影響している。</a:t>
          </a:r>
        </a:p>
        <a:p>
          <a:r>
            <a:rPr kumimoji="1" lang="ja-JP" altLang="en-US" sz="1300">
              <a:latin typeface="ＭＳ Ｐゴシック"/>
            </a:rPr>
            <a:t>しかし，広域連合負担金の増額が見込まれており，今後比率が上昇へ転じることも考えられる。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52610</xdr:rowOff>
    </xdr:from>
    <xdr:to>
      <xdr:col>24</xdr:col>
      <xdr:colOff>558800</xdr:colOff>
      <xdr:row>14</xdr:row>
      <xdr:rowOff>76740</xdr:rowOff>
    </xdr:to>
    <xdr:cxnSp macro="">
      <xdr:nvCxnSpPr>
        <xdr:cNvPr id="439" name="直線コネクタ 438"/>
        <xdr:cNvCxnSpPr/>
      </xdr:nvCxnSpPr>
      <xdr:spPr>
        <a:xfrm flipV="1">
          <a:off x="16179800" y="24529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37386</xdr:rowOff>
    </xdr:from>
    <xdr:ext cx="762000" cy="259045"/>
    <xdr:sp macro="" textlink="">
      <xdr:nvSpPr>
        <xdr:cNvPr id="440" name="将来負担の状況平均値テキスト"/>
        <xdr:cNvSpPr txBox="1"/>
      </xdr:nvSpPr>
      <xdr:spPr>
        <a:xfrm>
          <a:off x="17106900" y="24376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76740</xdr:rowOff>
    </xdr:from>
    <xdr:to>
      <xdr:col>23</xdr:col>
      <xdr:colOff>406400</xdr:colOff>
      <xdr:row>14</xdr:row>
      <xdr:rowOff>79354</xdr:rowOff>
    </xdr:to>
    <xdr:cxnSp macro="">
      <xdr:nvCxnSpPr>
        <xdr:cNvPr id="442" name="直線コネクタ 441"/>
        <xdr:cNvCxnSpPr/>
      </xdr:nvCxnSpPr>
      <xdr:spPr>
        <a:xfrm flipV="1">
          <a:off x="15290800" y="2477040"/>
          <a:ext cx="889000" cy="2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79354</xdr:rowOff>
    </xdr:from>
    <xdr:to>
      <xdr:col>22</xdr:col>
      <xdr:colOff>203200</xdr:colOff>
      <xdr:row>14</xdr:row>
      <xdr:rowOff>115147</xdr:rowOff>
    </xdr:to>
    <xdr:cxnSp macro="">
      <xdr:nvCxnSpPr>
        <xdr:cNvPr id="445" name="直線コネクタ 444"/>
        <xdr:cNvCxnSpPr/>
      </xdr:nvCxnSpPr>
      <xdr:spPr>
        <a:xfrm flipV="1">
          <a:off x="14401800" y="2479654"/>
          <a:ext cx="889000" cy="35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106701</xdr:rowOff>
    </xdr:from>
    <xdr:to>
      <xdr:col>21</xdr:col>
      <xdr:colOff>0</xdr:colOff>
      <xdr:row>14</xdr:row>
      <xdr:rowOff>115147</xdr:rowOff>
    </xdr:to>
    <xdr:cxnSp macro="">
      <xdr:nvCxnSpPr>
        <xdr:cNvPr id="448" name="直線コネクタ 447"/>
        <xdr:cNvCxnSpPr/>
      </xdr:nvCxnSpPr>
      <xdr:spPr>
        <a:xfrm>
          <a:off x="13512800" y="2507001"/>
          <a:ext cx="889000" cy="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1810</xdr:rowOff>
    </xdr:from>
    <xdr:to>
      <xdr:col>24</xdr:col>
      <xdr:colOff>609600</xdr:colOff>
      <xdr:row>14</xdr:row>
      <xdr:rowOff>103410</xdr:rowOff>
    </xdr:to>
    <xdr:sp macro="" textlink="">
      <xdr:nvSpPr>
        <xdr:cNvPr id="458" name="円/楕円 457"/>
        <xdr:cNvSpPr/>
      </xdr:nvSpPr>
      <xdr:spPr>
        <a:xfrm>
          <a:off x="16967200" y="2402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94537</xdr:rowOff>
    </xdr:from>
    <xdr:ext cx="762000" cy="259045"/>
    <xdr:sp macro="" textlink="">
      <xdr:nvSpPr>
        <xdr:cNvPr id="459" name="将来負担の状況該当値テキスト"/>
        <xdr:cNvSpPr txBox="1"/>
      </xdr:nvSpPr>
      <xdr:spPr>
        <a:xfrm>
          <a:off x="17106900" y="232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25940</xdr:rowOff>
    </xdr:from>
    <xdr:to>
      <xdr:col>23</xdr:col>
      <xdr:colOff>457200</xdr:colOff>
      <xdr:row>14</xdr:row>
      <xdr:rowOff>127540</xdr:rowOff>
    </xdr:to>
    <xdr:sp macro="" textlink="">
      <xdr:nvSpPr>
        <xdr:cNvPr id="460" name="円/楕円 459"/>
        <xdr:cNvSpPr/>
      </xdr:nvSpPr>
      <xdr:spPr>
        <a:xfrm>
          <a:off x="16129000" y="242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137717</xdr:rowOff>
    </xdr:from>
    <xdr:ext cx="736600" cy="259045"/>
    <xdr:sp macro="" textlink="">
      <xdr:nvSpPr>
        <xdr:cNvPr id="461" name="テキスト ボックス 460"/>
        <xdr:cNvSpPr txBox="1"/>
      </xdr:nvSpPr>
      <xdr:spPr>
        <a:xfrm>
          <a:off x="15798800" y="2195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28554</xdr:rowOff>
    </xdr:from>
    <xdr:to>
      <xdr:col>22</xdr:col>
      <xdr:colOff>254000</xdr:colOff>
      <xdr:row>14</xdr:row>
      <xdr:rowOff>130154</xdr:rowOff>
    </xdr:to>
    <xdr:sp macro="" textlink="">
      <xdr:nvSpPr>
        <xdr:cNvPr id="462" name="円/楕円 461"/>
        <xdr:cNvSpPr/>
      </xdr:nvSpPr>
      <xdr:spPr>
        <a:xfrm>
          <a:off x="15240000" y="2428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140331</xdr:rowOff>
    </xdr:from>
    <xdr:ext cx="762000" cy="259045"/>
    <xdr:sp macro="" textlink="">
      <xdr:nvSpPr>
        <xdr:cNvPr id="463" name="テキスト ボックス 462"/>
        <xdr:cNvSpPr txBox="1"/>
      </xdr:nvSpPr>
      <xdr:spPr>
        <a:xfrm>
          <a:off x="14909800" y="2197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64347</xdr:rowOff>
    </xdr:from>
    <xdr:to>
      <xdr:col>21</xdr:col>
      <xdr:colOff>50800</xdr:colOff>
      <xdr:row>14</xdr:row>
      <xdr:rowOff>165947</xdr:rowOff>
    </xdr:to>
    <xdr:sp macro="" textlink="">
      <xdr:nvSpPr>
        <xdr:cNvPr id="464" name="円/楕円 463"/>
        <xdr:cNvSpPr/>
      </xdr:nvSpPr>
      <xdr:spPr>
        <a:xfrm>
          <a:off x="14351000" y="246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4674</xdr:rowOff>
    </xdr:from>
    <xdr:ext cx="762000" cy="259045"/>
    <xdr:sp macro="" textlink="">
      <xdr:nvSpPr>
        <xdr:cNvPr id="465" name="テキスト ボックス 464"/>
        <xdr:cNvSpPr txBox="1"/>
      </xdr:nvSpPr>
      <xdr:spPr>
        <a:xfrm>
          <a:off x="14020800" y="223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55901</xdr:rowOff>
    </xdr:from>
    <xdr:to>
      <xdr:col>19</xdr:col>
      <xdr:colOff>533400</xdr:colOff>
      <xdr:row>14</xdr:row>
      <xdr:rowOff>157501</xdr:rowOff>
    </xdr:to>
    <xdr:sp macro="" textlink="">
      <xdr:nvSpPr>
        <xdr:cNvPr id="466" name="円/楕円 465"/>
        <xdr:cNvSpPr/>
      </xdr:nvSpPr>
      <xdr:spPr>
        <a:xfrm>
          <a:off x="13462000" y="2456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167678</xdr:rowOff>
    </xdr:from>
    <xdr:ext cx="762000" cy="259045"/>
    <xdr:sp macro="" textlink="">
      <xdr:nvSpPr>
        <xdr:cNvPr id="467" name="テキスト ボックス 466"/>
        <xdr:cNvSpPr txBox="1"/>
      </xdr:nvSpPr>
      <xdr:spPr>
        <a:xfrm>
          <a:off x="13131800" y="2225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38,071
37,978
74.30
15,188,936
14,389,362
665,041
8,273,178
16,318,905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40.9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係る経常収支比率は類似団体平均と比較して０．６ポイント下回っている。継続的に歓奨退職の促進・新規採用の抑制等による職員数の削減，指定管理者制度の導入，民間委託等の早期実施等行っているが，引き続き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36</xdr:row>
      <xdr:rowOff>142240</xdr:rowOff>
    </xdr:to>
    <xdr:cxnSp macro="">
      <xdr:nvCxnSpPr>
        <xdr:cNvPr id="64" name="直線コネクタ 63"/>
        <xdr:cNvCxnSpPr/>
      </xdr:nvCxnSpPr>
      <xdr:spPr>
        <a:xfrm flipV="1">
          <a:off x="3987800" y="62763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36</xdr:row>
      <xdr:rowOff>142240</xdr:rowOff>
    </xdr:to>
    <xdr:cxnSp macro="">
      <xdr:nvCxnSpPr>
        <xdr:cNvPr id="67" name="直線コネクタ 66"/>
        <xdr:cNvCxnSpPr/>
      </xdr:nvCxnSpPr>
      <xdr:spPr>
        <a:xfrm>
          <a:off x="3098800" y="6276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35560</xdr:rowOff>
    </xdr:from>
    <xdr:to>
      <xdr:col>4</xdr:col>
      <xdr:colOff>346075</xdr:colOff>
      <xdr:row>36</xdr:row>
      <xdr:rowOff>104140</xdr:rowOff>
    </xdr:to>
    <xdr:cxnSp macro="">
      <xdr:nvCxnSpPr>
        <xdr:cNvPr id="70" name="直線コネクタ 69"/>
        <xdr:cNvCxnSpPr/>
      </xdr:nvCxnSpPr>
      <xdr:spPr>
        <a:xfrm>
          <a:off x="2209800" y="6207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35560</xdr:rowOff>
    </xdr:from>
    <xdr:to>
      <xdr:col>3</xdr:col>
      <xdr:colOff>142875</xdr:colOff>
      <xdr:row>37</xdr:row>
      <xdr:rowOff>24130</xdr:rowOff>
    </xdr:to>
    <xdr:cxnSp macro="">
      <xdr:nvCxnSpPr>
        <xdr:cNvPr id="73" name="直線コネクタ 72"/>
        <xdr:cNvCxnSpPr/>
      </xdr:nvCxnSpPr>
      <xdr:spPr>
        <a:xfrm flipV="1">
          <a:off x="1320800" y="62077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83" name="円/楕円 82"/>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69867</xdr:rowOff>
    </xdr:from>
    <xdr:ext cx="762000" cy="259045"/>
    <xdr:sp macro="" textlink="">
      <xdr:nvSpPr>
        <xdr:cNvPr id="84" name="人件費該当値テキスト"/>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91440</xdr:rowOff>
    </xdr:from>
    <xdr:to>
      <xdr:col>5</xdr:col>
      <xdr:colOff>600075</xdr:colOff>
      <xdr:row>37</xdr:row>
      <xdr:rowOff>21590</xdr:rowOff>
    </xdr:to>
    <xdr:sp macro="" textlink="">
      <xdr:nvSpPr>
        <xdr:cNvPr id="85" name="円/楕円 84"/>
        <xdr:cNvSpPr/>
      </xdr:nvSpPr>
      <xdr:spPr>
        <a:xfrm>
          <a:off x="3937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6367</xdr:rowOff>
    </xdr:from>
    <xdr:ext cx="736600" cy="259045"/>
    <xdr:sp macro="" textlink="">
      <xdr:nvSpPr>
        <xdr:cNvPr id="86" name="テキスト ボックス 85"/>
        <xdr:cNvSpPr txBox="1"/>
      </xdr:nvSpPr>
      <xdr:spPr>
        <a:xfrm>
          <a:off x="3606800" y="635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53340</xdr:rowOff>
    </xdr:from>
    <xdr:to>
      <xdr:col>4</xdr:col>
      <xdr:colOff>396875</xdr:colOff>
      <xdr:row>36</xdr:row>
      <xdr:rowOff>154940</xdr:rowOff>
    </xdr:to>
    <xdr:sp macro="" textlink="">
      <xdr:nvSpPr>
        <xdr:cNvPr id="87" name="円/楕円 86"/>
        <xdr:cNvSpPr/>
      </xdr:nvSpPr>
      <xdr:spPr>
        <a:xfrm>
          <a:off x="3048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165117</xdr:rowOff>
    </xdr:from>
    <xdr:ext cx="762000" cy="259045"/>
    <xdr:sp macro="" textlink="">
      <xdr:nvSpPr>
        <xdr:cNvPr id="88" name="テキスト ボックス 87"/>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156210</xdr:rowOff>
    </xdr:from>
    <xdr:to>
      <xdr:col>3</xdr:col>
      <xdr:colOff>193675</xdr:colOff>
      <xdr:row>36</xdr:row>
      <xdr:rowOff>86360</xdr:rowOff>
    </xdr:to>
    <xdr:sp macro="" textlink="">
      <xdr:nvSpPr>
        <xdr:cNvPr id="89" name="円/楕円 88"/>
        <xdr:cNvSpPr/>
      </xdr:nvSpPr>
      <xdr:spPr>
        <a:xfrm>
          <a:off x="2159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90" name="テキスト ボックス 89"/>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91" name="円/楕円 90"/>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92" name="テキスト ボックス 91"/>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物件費に係る経常収支比率は類似団体平均より低い水準で推移している。経常事務経費，旅費の削減など内部管理経費削減への徹底的な取り組みが要因としてあげられる。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64407</xdr:rowOff>
    </xdr:from>
    <xdr:to>
      <xdr:col>24</xdr:col>
      <xdr:colOff>31750</xdr:colOff>
      <xdr:row>15</xdr:row>
      <xdr:rowOff>107950</xdr:rowOff>
    </xdr:to>
    <xdr:cxnSp macro="">
      <xdr:nvCxnSpPr>
        <xdr:cNvPr id="127" name="直線コネクタ 126"/>
        <xdr:cNvCxnSpPr/>
      </xdr:nvCxnSpPr>
      <xdr:spPr>
        <a:xfrm>
          <a:off x="15671800" y="26361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31750</xdr:rowOff>
    </xdr:from>
    <xdr:to>
      <xdr:col>22</xdr:col>
      <xdr:colOff>565150</xdr:colOff>
      <xdr:row>15</xdr:row>
      <xdr:rowOff>64407</xdr:rowOff>
    </xdr:to>
    <xdr:cxnSp macro="">
      <xdr:nvCxnSpPr>
        <xdr:cNvPr id="130" name="直線コネクタ 129"/>
        <xdr:cNvCxnSpPr/>
      </xdr:nvCxnSpPr>
      <xdr:spPr>
        <a:xfrm>
          <a:off x="14782800" y="2603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148771</xdr:rowOff>
    </xdr:from>
    <xdr:to>
      <xdr:col>21</xdr:col>
      <xdr:colOff>361950</xdr:colOff>
      <xdr:row>15</xdr:row>
      <xdr:rowOff>31750</xdr:rowOff>
    </xdr:to>
    <xdr:cxnSp macro="">
      <xdr:nvCxnSpPr>
        <xdr:cNvPr id="133" name="直線コネクタ 132"/>
        <xdr:cNvCxnSpPr/>
      </xdr:nvCxnSpPr>
      <xdr:spPr>
        <a:xfrm>
          <a:off x="13893800" y="2549071"/>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94343</xdr:rowOff>
    </xdr:from>
    <xdr:to>
      <xdr:col>20</xdr:col>
      <xdr:colOff>158750</xdr:colOff>
      <xdr:row>14</xdr:row>
      <xdr:rowOff>148771</xdr:rowOff>
    </xdr:to>
    <xdr:cxnSp macro="">
      <xdr:nvCxnSpPr>
        <xdr:cNvPr id="136" name="直線コネクタ 135"/>
        <xdr:cNvCxnSpPr/>
      </xdr:nvCxnSpPr>
      <xdr:spPr>
        <a:xfrm>
          <a:off x="13004800" y="24946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57150</xdr:rowOff>
    </xdr:from>
    <xdr:to>
      <xdr:col>24</xdr:col>
      <xdr:colOff>82550</xdr:colOff>
      <xdr:row>15</xdr:row>
      <xdr:rowOff>158750</xdr:rowOff>
    </xdr:to>
    <xdr:sp macro="" textlink="">
      <xdr:nvSpPr>
        <xdr:cNvPr id="146" name="円/楕円 145"/>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73677</xdr:rowOff>
    </xdr:from>
    <xdr:ext cx="762000" cy="259045"/>
    <xdr:sp macro="" textlink="">
      <xdr:nvSpPr>
        <xdr:cNvPr id="147" name="物件費該当値テキスト"/>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13607</xdr:rowOff>
    </xdr:from>
    <xdr:to>
      <xdr:col>22</xdr:col>
      <xdr:colOff>615950</xdr:colOff>
      <xdr:row>15</xdr:row>
      <xdr:rowOff>115207</xdr:rowOff>
    </xdr:to>
    <xdr:sp macro="" textlink="">
      <xdr:nvSpPr>
        <xdr:cNvPr id="148" name="円/楕円 147"/>
        <xdr:cNvSpPr/>
      </xdr:nvSpPr>
      <xdr:spPr>
        <a:xfrm>
          <a:off x="15621000" y="25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125384</xdr:rowOff>
    </xdr:from>
    <xdr:ext cx="736600" cy="259045"/>
    <xdr:sp macro="" textlink="">
      <xdr:nvSpPr>
        <xdr:cNvPr id="149" name="テキスト ボックス 148"/>
        <xdr:cNvSpPr txBox="1"/>
      </xdr:nvSpPr>
      <xdr:spPr>
        <a:xfrm>
          <a:off x="15290800" y="235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152400</xdr:rowOff>
    </xdr:from>
    <xdr:to>
      <xdr:col>21</xdr:col>
      <xdr:colOff>412750</xdr:colOff>
      <xdr:row>15</xdr:row>
      <xdr:rowOff>82550</xdr:rowOff>
    </xdr:to>
    <xdr:sp macro="" textlink="">
      <xdr:nvSpPr>
        <xdr:cNvPr id="150" name="円/楕円 149"/>
        <xdr:cNvSpPr/>
      </xdr:nvSpPr>
      <xdr:spPr>
        <a:xfrm>
          <a:off x="14732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92727</xdr:rowOff>
    </xdr:from>
    <xdr:ext cx="762000" cy="259045"/>
    <xdr:sp macro="" textlink="">
      <xdr:nvSpPr>
        <xdr:cNvPr id="151" name="テキスト ボックス 150"/>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97971</xdr:rowOff>
    </xdr:from>
    <xdr:to>
      <xdr:col>20</xdr:col>
      <xdr:colOff>209550</xdr:colOff>
      <xdr:row>15</xdr:row>
      <xdr:rowOff>28121</xdr:rowOff>
    </xdr:to>
    <xdr:sp macro="" textlink="">
      <xdr:nvSpPr>
        <xdr:cNvPr id="152" name="円/楕円 151"/>
        <xdr:cNvSpPr/>
      </xdr:nvSpPr>
      <xdr:spPr>
        <a:xfrm>
          <a:off x="13843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38298</xdr:rowOff>
    </xdr:from>
    <xdr:ext cx="762000" cy="259045"/>
    <xdr:sp macro="" textlink="">
      <xdr:nvSpPr>
        <xdr:cNvPr id="153" name="テキスト ボックス 152"/>
        <xdr:cNvSpPr txBox="1"/>
      </xdr:nvSpPr>
      <xdr:spPr>
        <a:xfrm>
          <a:off x="13512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54" name="円/楕円 153"/>
        <xdr:cNvSpPr/>
      </xdr:nvSpPr>
      <xdr:spPr>
        <a:xfrm>
          <a:off x="12954000" y="244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55" name="テキスト ボックス 154"/>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平成２５年度が前年度に比べ０．２ポイント減少したものの５年間の推移を見ると増加傾向にある。これは，類似団体平均を大きく上回っており，高齢化の進展に伴う医療費の増加等で今後も増加する可能性が大きい。今後，これまで以上に資格審査等の適正化を進め，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170543</xdr:rowOff>
    </xdr:from>
    <xdr:to>
      <xdr:col>7</xdr:col>
      <xdr:colOff>15875</xdr:colOff>
      <xdr:row>59</xdr:row>
      <xdr:rowOff>75293</xdr:rowOff>
    </xdr:to>
    <xdr:cxnSp macro="">
      <xdr:nvCxnSpPr>
        <xdr:cNvPr id="190" name="直線コネクタ 189"/>
        <xdr:cNvCxnSpPr/>
      </xdr:nvCxnSpPr>
      <xdr:spPr>
        <a:xfrm>
          <a:off x="3987800" y="10114643"/>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170543</xdr:rowOff>
    </xdr:from>
    <xdr:to>
      <xdr:col>5</xdr:col>
      <xdr:colOff>549275</xdr:colOff>
      <xdr:row>59</xdr:row>
      <xdr:rowOff>20865</xdr:rowOff>
    </xdr:to>
    <xdr:cxnSp macro="">
      <xdr:nvCxnSpPr>
        <xdr:cNvPr id="193" name="直線コネクタ 192"/>
        <xdr:cNvCxnSpPr/>
      </xdr:nvCxnSpPr>
      <xdr:spPr>
        <a:xfrm flipV="1">
          <a:off x="3098800" y="101146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72572</xdr:rowOff>
    </xdr:from>
    <xdr:to>
      <xdr:col>4</xdr:col>
      <xdr:colOff>346075</xdr:colOff>
      <xdr:row>59</xdr:row>
      <xdr:rowOff>20865</xdr:rowOff>
    </xdr:to>
    <xdr:cxnSp macro="">
      <xdr:nvCxnSpPr>
        <xdr:cNvPr id="196" name="直線コネクタ 195"/>
        <xdr:cNvCxnSpPr/>
      </xdr:nvCxnSpPr>
      <xdr:spPr>
        <a:xfrm>
          <a:off x="2209800" y="10016672"/>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135165</xdr:rowOff>
    </xdr:from>
    <xdr:to>
      <xdr:col>3</xdr:col>
      <xdr:colOff>142875</xdr:colOff>
      <xdr:row>58</xdr:row>
      <xdr:rowOff>72572</xdr:rowOff>
    </xdr:to>
    <xdr:cxnSp macro="">
      <xdr:nvCxnSpPr>
        <xdr:cNvPr id="199" name="直線コネクタ 198"/>
        <xdr:cNvCxnSpPr/>
      </xdr:nvCxnSpPr>
      <xdr:spPr>
        <a:xfrm>
          <a:off x="1320800" y="99078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24493</xdr:rowOff>
    </xdr:from>
    <xdr:to>
      <xdr:col>7</xdr:col>
      <xdr:colOff>66675</xdr:colOff>
      <xdr:row>59</xdr:row>
      <xdr:rowOff>126093</xdr:rowOff>
    </xdr:to>
    <xdr:sp macro="" textlink="">
      <xdr:nvSpPr>
        <xdr:cNvPr id="209" name="円/楕円 208"/>
        <xdr:cNvSpPr/>
      </xdr:nvSpPr>
      <xdr:spPr>
        <a:xfrm>
          <a:off x="47752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168020</xdr:rowOff>
    </xdr:from>
    <xdr:ext cx="762000" cy="259045"/>
    <xdr:sp macro="" textlink="">
      <xdr:nvSpPr>
        <xdr:cNvPr id="210" name="扶助費該当値テキスト"/>
        <xdr:cNvSpPr txBox="1"/>
      </xdr:nvSpPr>
      <xdr:spPr>
        <a:xfrm>
          <a:off x="4914900" y="1011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119743</xdr:rowOff>
    </xdr:from>
    <xdr:to>
      <xdr:col>5</xdr:col>
      <xdr:colOff>600075</xdr:colOff>
      <xdr:row>59</xdr:row>
      <xdr:rowOff>49893</xdr:rowOff>
    </xdr:to>
    <xdr:sp macro="" textlink="">
      <xdr:nvSpPr>
        <xdr:cNvPr id="211" name="円/楕円 210"/>
        <xdr:cNvSpPr/>
      </xdr:nvSpPr>
      <xdr:spPr>
        <a:xfrm>
          <a:off x="39370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34670</xdr:rowOff>
    </xdr:from>
    <xdr:ext cx="736600" cy="259045"/>
    <xdr:sp macro="" textlink="">
      <xdr:nvSpPr>
        <xdr:cNvPr id="212" name="テキスト ボックス 211"/>
        <xdr:cNvSpPr txBox="1"/>
      </xdr:nvSpPr>
      <xdr:spPr>
        <a:xfrm>
          <a:off x="3606800" y="10150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141515</xdr:rowOff>
    </xdr:from>
    <xdr:to>
      <xdr:col>4</xdr:col>
      <xdr:colOff>396875</xdr:colOff>
      <xdr:row>59</xdr:row>
      <xdr:rowOff>71665</xdr:rowOff>
    </xdr:to>
    <xdr:sp macro="" textlink="">
      <xdr:nvSpPr>
        <xdr:cNvPr id="213" name="円/楕円 212"/>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56442</xdr:rowOff>
    </xdr:from>
    <xdr:ext cx="762000" cy="259045"/>
    <xdr:sp macro="" textlink="">
      <xdr:nvSpPr>
        <xdr:cNvPr id="214" name="テキスト ボックス 213"/>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21772</xdr:rowOff>
    </xdr:from>
    <xdr:to>
      <xdr:col>3</xdr:col>
      <xdr:colOff>193675</xdr:colOff>
      <xdr:row>58</xdr:row>
      <xdr:rowOff>123372</xdr:rowOff>
    </xdr:to>
    <xdr:sp macro="" textlink="">
      <xdr:nvSpPr>
        <xdr:cNvPr id="215" name="円/楕円 214"/>
        <xdr:cNvSpPr/>
      </xdr:nvSpPr>
      <xdr:spPr>
        <a:xfrm>
          <a:off x="2159000" y="996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108149</xdr:rowOff>
    </xdr:from>
    <xdr:ext cx="762000" cy="259045"/>
    <xdr:sp macro="" textlink="">
      <xdr:nvSpPr>
        <xdr:cNvPr id="216" name="テキスト ボックス 215"/>
        <xdr:cNvSpPr txBox="1"/>
      </xdr:nvSpPr>
      <xdr:spPr>
        <a:xfrm>
          <a:off x="1828800" y="1005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84365</xdr:rowOff>
    </xdr:from>
    <xdr:to>
      <xdr:col>1</xdr:col>
      <xdr:colOff>676275</xdr:colOff>
      <xdr:row>58</xdr:row>
      <xdr:rowOff>14515</xdr:rowOff>
    </xdr:to>
    <xdr:sp macro="" textlink="">
      <xdr:nvSpPr>
        <xdr:cNvPr id="217" name="円/楕円 216"/>
        <xdr:cNvSpPr/>
      </xdr:nvSpPr>
      <xdr:spPr>
        <a:xfrm>
          <a:off x="1270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170742</xdr:rowOff>
    </xdr:from>
    <xdr:ext cx="762000" cy="259045"/>
    <xdr:sp macro="" textlink="">
      <xdr:nvSpPr>
        <xdr:cNvPr id="218" name="テキスト ボックス 217"/>
        <xdr:cNvSpPr txBox="1"/>
      </xdr:nvSpPr>
      <xdr:spPr>
        <a:xfrm>
          <a:off x="939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類似団体平均を１．０ポイント下回っているが，繰出金の増加が顕著である。特に，国民健康保険事業会計への基準外繰出金が増加傾向にある。今後は，特別会計の更なる財政健全化に努め，一般会計の負担軽減を図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142240</xdr:rowOff>
    </xdr:from>
    <xdr:to>
      <xdr:col>24</xdr:col>
      <xdr:colOff>31750</xdr:colOff>
      <xdr:row>56</xdr:row>
      <xdr:rowOff>165100</xdr:rowOff>
    </xdr:to>
    <xdr:cxnSp macro="">
      <xdr:nvCxnSpPr>
        <xdr:cNvPr id="251" name="直線コネクタ 250"/>
        <xdr:cNvCxnSpPr/>
      </xdr:nvCxnSpPr>
      <xdr:spPr>
        <a:xfrm flipV="1">
          <a:off x="15671800" y="97434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165100</xdr:rowOff>
    </xdr:from>
    <xdr:to>
      <xdr:col>22</xdr:col>
      <xdr:colOff>565150</xdr:colOff>
      <xdr:row>57</xdr:row>
      <xdr:rowOff>16510</xdr:rowOff>
    </xdr:to>
    <xdr:cxnSp macro="">
      <xdr:nvCxnSpPr>
        <xdr:cNvPr id="254" name="直線コネクタ 253"/>
        <xdr:cNvCxnSpPr/>
      </xdr:nvCxnSpPr>
      <xdr:spPr>
        <a:xfrm flipV="1">
          <a:off x="14782800" y="9766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xdr:rowOff>
    </xdr:from>
    <xdr:to>
      <xdr:col>21</xdr:col>
      <xdr:colOff>361950</xdr:colOff>
      <xdr:row>57</xdr:row>
      <xdr:rowOff>16510</xdr:rowOff>
    </xdr:to>
    <xdr:cxnSp macro="">
      <xdr:nvCxnSpPr>
        <xdr:cNvPr id="257" name="直線コネクタ 256"/>
        <xdr:cNvCxnSpPr/>
      </xdr:nvCxnSpPr>
      <xdr:spPr>
        <a:xfrm>
          <a:off x="13893800" y="9773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149860</xdr:rowOff>
    </xdr:from>
    <xdr:to>
      <xdr:col>20</xdr:col>
      <xdr:colOff>158750</xdr:colOff>
      <xdr:row>57</xdr:row>
      <xdr:rowOff>1270</xdr:rowOff>
    </xdr:to>
    <xdr:cxnSp macro="">
      <xdr:nvCxnSpPr>
        <xdr:cNvPr id="260" name="直線コネクタ 259"/>
        <xdr:cNvCxnSpPr/>
      </xdr:nvCxnSpPr>
      <xdr:spPr>
        <a:xfrm>
          <a:off x="13004800" y="9751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70" name="円/楕円 269"/>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71"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72" name="円/楕円 271"/>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73" name="テキスト ボックス 272"/>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137160</xdr:rowOff>
    </xdr:from>
    <xdr:to>
      <xdr:col>21</xdr:col>
      <xdr:colOff>412750</xdr:colOff>
      <xdr:row>57</xdr:row>
      <xdr:rowOff>67310</xdr:rowOff>
    </xdr:to>
    <xdr:sp macro="" textlink="">
      <xdr:nvSpPr>
        <xdr:cNvPr id="274" name="円/楕円 273"/>
        <xdr:cNvSpPr/>
      </xdr:nvSpPr>
      <xdr:spPr>
        <a:xfrm>
          <a:off x="14732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77487</xdr:rowOff>
    </xdr:from>
    <xdr:ext cx="762000" cy="259045"/>
    <xdr:sp macro="" textlink="">
      <xdr:nvSpPr>
        <xdr:cNvPr id="275" name="テキスト ボックス 274"/>
        <xdr:cNvSpPr txBox="1"/>
      </xdr:nvSpPr>
      <xdr:spPr>
        <a:xfrm>
          <a:off x="144018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76" name="円/楕円 275"/>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77" name="テキスト ボックス 276"/>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78" name="円/楕円 277"/>
        <xdr:cNvSpPr/>
      </xdr:nvSpPr>
      <xdr:spPr>
        <a:xfrm>
          <a:off x="12954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79" name="テキスト ボックス 278"/>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補助費等の経常収支比率が前年度比２．０ポイント増加し，類似団体を上回った。主な要因は，平成２６年度に下水道事業が特別会計から企業会計に移行したことにより，新たに下水道事業経営支援補助金として支出したことがあげられる。また，一部事務組合への負担金は前年度に比べ減少したが，今後施設更新等による増額が見込まれており，今後も負担金事業の精査・検証に努め，一部事務組合の効率化を図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50800</xdr:rowOff>
    </xdr:from>
    <xdr:to>
      <xdr:col>24</xdr:col>
      <xdr:colOff>31750</xdr:colOff>
      <xdr:row>35</xdr:row>
      <xdr:rowOff>127000</xdr:rowOff>
    </xdr:to>
    <xdr:cxnSp macro="">
      <xdr:nvCxnSpPr>
        <xdr:cNvPr id="311" name="直線コネクタ 310"/>
        <xdr:cNvCxnSpPr/>
      </xdr:nvCxnSpPr>
      <xdr:spPr>
        <a:xfrm>
          <a:off x="15671800" y="60515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50800</xdr:rowOff>
    </xdr:from>
    <xdr:to>
      <xdr:col>22</xdr:col>
      <xdr:colOff>565150</xdr:colOff>
      <xdr:row>35</xdr:row>
      <xdr:rowOff>81280</xdr:rowOff>
    </xdr:to>
    <xdr:cxnSp macro="">
      <xdr:nvCxnSpPr>
        <xdr:cNvPr id="314" name="直線コネクタ 313"/>
        <xdr:cNvCxnSpPr/>
      </xdr:nvCxnSpPr>
      <xdr:spPr>
        <a:xfrm flipV="1">
          <a:off x="14782800" y="60515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81280</xdr:rowOff>
    </xdr:from>
    <xdr:to>
      <xdr:col>21</xdr:col>
      <xdr:colOff>361950</xdr:colOff>
      <xdr:row>35</xdr:row>
      <xdr:rowOff>161290</xdr:rowOff>
    </xdr:to>
    <xdr:cxnSp macro="">
      <xdr:nvCxnSpPr>
        <xdr:cNvPr id="317" name="直線コネクタ 316"/>
        <xdr:cNvCxnSpPr/>
      </xdr:nvCxnSpPr>
      <xdr:spPr>
        <a:xfrm flipV="1">
          <a:off x="13893800" y="608203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35</xdr:row>
      <xdr:rowOff>168910</xdr:rowOff>
    </xdr:to>
    <xdr:cxnSp macro="">
      <xdr:nvCxnSpPr>
        <xdr:cNvPr id="320" name="直線コネクタ 319"/>
        <xdr:cNvCxnSpPr/>
      </xdr:nvCxnSpPr>
      <xdr:spPr>
        <a:xfrm flipV="1">
          <a:off x="13004800" y="6162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76200</xdr:rowOff>
    </xdr:from>
    <xdr:to>
      <xdr:col>24</xdr:col>
      <xdr:colOff>82550</xdr:colOff>
      <xdr:row>36</xdr:row>
      <xdr:rowOff>6350</xdr:rowOff>
    </xdr:to>
    <xdr:sp macro="" textlink="">
      <xdr:nvSpPr>
        <xdr:cNvPr id="330" name="円/楕円 329"/>
        <xdr:cNvSpPr/>
      </xdr:nvSpPr>
      <xdr:spPr>
        <a:xfrm>
          <a:off x="164592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48277</xdr:rowOff>
    </xdr:from>
    <xdr:ext cx="762000" cy="259045"/>
    <xdr:sp macro="" textlink="">
      <xdr:nvSpPr>
        <xdr:cNvPr id="331" name="補助費等該当値テキスト"/>
        <xdr:cNvSpPr txBox="1"/>
      </xdr:nvSpPr>
      <xdr:spPr>
        <a:xfrm>
          <a:off x="16598900" y="604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0</xdr:rowOff>
    </xdr:from>
    <xdr:to>
      <xdr:col>22</xdr:col>
      <xdr:colOff>615950</xdr:colOff>
      <xdr:row>35</xdr:row>
      <xdr:rowOff>101600</xdr:rowOff>
    </xdr:to>
    <xdr:sp macro="" textlink="">
      <xdr:nvSpPr>
        <xdr:cNvPr id="332" name="円/楕円 331"/>
        <xdr:cNvSpPr/>
      </xdr:nvSpPr>
      <xdr:spPr>
        <a:xfrm>
          <a:off x="15621000" y="600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111777</xdr:rowOff>
    </xdr:from>
    <xdr:ext cx="736600" cy="259045"/>
    <xdr:sp macro="" textlink="">
      <xdr:nvSpPr>
        <xdr:cNvPr id="333" name="テキスト ボックス 332"/>
        <xdr:cNvSpPr txBox="1"/>
      </xdr:nvSpPr>
      <xdr:spPr>
        <a:xfrm>
          <a:off x="15290800" y="5769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30480</xdr:rowOff>
    </xdr:from>
    <xdr:to>
      <xdr:col>21</xdr:col>
      <xdr:colOff>412750</xdr:colOff>
      <xdr:row>35</xdr:row>
      <xdr:rowOff>132080</xdr:rowOff>
    </xdr:to>
    <xdr:sp macro="" textlink="">
      <xdr:nvSpPr>
        <xdr:cNvPr id="334" name="円/楕円 333"/>
        <xdr:cNvSpPr/>
      </xdr:nvSpPr>
      <xdr:spPr>
        <a:xfrm>
          <a:off x="14732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116857</xdr:rowOff>
    </xdr:from>
    <xdr:ext cx="762000" cy="259045"/>
    <xdr:sp macro="" textlink="">
      <xdr:nvSpPr>
        <xdr:cNvPr id="335" name="テキスト ボックス 334"/>
        <xdr:cNvSpPr txBox="1"/>
      </xdr:nvSpPr>
      <xdr:spPr>
        <a:xfrm>
          <a:off x="14401800" y="611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110490</xdr:rowOff>
    </xdr:from>
    <xdr:to>
      <xdr:col>20</xdr:col>
      <xdr:colOff>209550</xdr:colOff>
      <xdr:row>36</xdr:row>
      <xdr:rowOff>40640</xdr:rowOff>
    </xdr:to>
    <xdr:sp macro="" textlink="">
      <xdr:nvSpPr>
        <xdr:cNvPr id="336" name="円/楕円 335"/>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37" name="テキスト ボックス 336"/>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118110</xdr:rowOff>
    </xdr:from>
    <xdr:to>
      <xdr:col>19</xdr:col>
      <xdr:colOff>6350</xdr:colOff>
      <xdr:row>36</xdr:row>
      <xdr:rowOff>48260</xdr:rowOff>
    </xdr:to>
    <xdr:sp macro="" textlink="">
      <xdr:nvSpPr>
        <xdr:cNvPr id="338" name="円/楕円 337"/>
        <xdr:cNvSpPr/>
      </xdr:nvSpPr>
      <xdr:spPr>
        <a:xfrm>
          <a:off x="12954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33037</xdr:rowOff>
    </xdr:from>
    <xdr:ext cx="762000" cy="259045"/>
    <xdr:sp macro="" textlink="">
      <xdr:nvSpPr>
        <xdr:cNvPr id="339" name="テキスト ボックス 338"/>
        <xdr:cNvSpPr txBox="1"/>
      </xdr:nvSpPr>
      <xdr:spPr>
        <a:xfrm>
          <a:off x="12623800" y="620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類似団体平均と比較して１．６ポイント下回っている。主な要因としては，地方債の新規発行の抑制に努めていること等があげられる。今後も投資的事業の精査，見直しにより公債費の抑制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157480</xdr:rowOff>
    </xdr:from>
    <xdr:to>
      <xdr:col>7</xdr:col>
      <xdr:colOff>15875</xdr:colOff>
      <xdr:row>74</xdr:row>
      <xdr:rowOff>167005</xdr:rowOff>
    </xdr:to>
    <xdr:cxnSp macro="">
      <xdr:nvCxnSpPr>
        <xdr:cNvPr id="371" name="直線コネクタ 370"/>
        <xdr:cNvCxnSpPr/>
      </xdr:nvCxnSpPr>
      <xdr:spPr>
        <a:xfrm>
          <a:off x="3987800" y="1284478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157480</xdr:rowOff>
    </xdr:from>
    <xdr:to>
      <xdr:col>5</xdr:col>
      <xdr:colOff>549275</xdr:colOff>
      <xdr:row>75</xdr:row>
      <xdr:rowOff>5080</xdr:rowOff>
    </xdr:to>
    <xdr:cxnSp macro="">
      <xdr:nvCxnSpPr>
        <xdr:cNvPr id="374" name="直線コネクタ 373"/>
        <xdr:cNvCxnSpPr/>
      </xdr:nvCxnSpPr>
      <xdr:spPr>
        <a:xfrm flipV="1">
          <a:off x="3098800" y="128447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159385</xdr:rowOff>
    </xdr:from>
    <xdr:to>
      <xdr:col>4</xdr:col>
      <xdr:colOff>346075</xdr:colOff>
      <xdr:row>75</xdr:row>
      <xdr:rowOff>5080</xdr:rowOff>
    </xdr:to>
    <xdr:cxnSp macro="">
      <xdr:nvCxnSpPr>
        <xdr:cNvPr id="377" name="直線コネクタ 376"/>
        <xdr:cNvCxnSpPr/>
      </xdr:nvCxnSpPr>
      <xdr:spPr>
        <a:xfrm>
          <a:off x="2209800" y="1284668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151765</xdr:rowOff>
    </xdr:from>
    <xdr:to>
      <xdr:col>3</xdr:col>
      <xdr:colOff>142875</xdr:colOff>
      <xdr:row>74</xdr:row>
      <xdr:rowOff>159385</xdr:rowOff>
    </xdr:to>
    <xdr:cxnSp macro="">
      <xdr:nvCxnSpPr>
        <xdr:cNvPr id="380" name="直線コネクタ 379"/>
        <xdr:cNvCxnSpPr/>
      </xdr:nvCxnSpPr>
      <xdr:spPr>
        <a:xfrm>
          <a:off x="1320800" y="1283906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116205</xdr:rowOff>
    </xdr:from>
    <xdr:to>
      <xdr:col>7</xdr:col>
      <xdr:colOff>66675</xdr:colOff>
      <xdr:row>75</xdr:row>
      <xdr:rowOff>46355</xdr:rowOff>
    </xdr:to>
    <xdr:sp macro="" textlink="">
      <xdr:nvSpPr>
        <xdr:cNvPr id="390" name="円/楕円 389"/>
        <xdr:cNvSpPr/>
      </xdr:nvSpPr>
      <xdr:spPr>
        <a:xfrm>
          <a:off x="4775200" y="1280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132732</xdr:rowOff>
    </xdr:from>
    <xdr:ext cx="762000" cy="259045"/>
    <xdr:sp macro="" textlink="">
      <xdr:nvSpPr>
        <xdr:cNvPr id="391" name="公債費該当値テキスト"/>
        <xdr:cNvSpPr txBox="1"/>
      </xdr:nvSpPr>
      <xdr:spPr>
        <a:xfrm>
          <a:off x="4914900" y="12648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106680</xdr:rowOff>
    </xdr:from>
    <xdr:to>
      <xdr:col>5</xdr:col>
      <xdr:colOff>600075</xdr:colOff>
      <xdr:row>75</xdr:row>
      <xdr:rowOff>36830</xdr:rowOff>
    </xdr:to>
    <xdr:sp macro="" textlink="">
      <xdr:nvSpPr>
        <xdr:cNvPr id="392" name="円/楕円 391"/>
        <xdr:cNvSpPr/>
      </xdr:nvSpPr>
      <xdr:spPr>
        <a:xfrm>
          <a:off x="3937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47007</xdr:rowOff>
    </xdr:from>
    <xdr:ext cx="736600" cy="259045"/>
    <xdr:sp macro="" textlink="">
      <xdr:nvSpPr>
        <xdr:cNvPr id="393" name="テキスト ボックス 392"/>
        <xdr:cNvSpPr txBox="1"/>
      </xdr:nvSpPr>
      <xdr:spPr>
        <a:xfrm>
          <a:off x="3606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125730</xdr:rowOff>
    </xdr:from>
    <xdr:to>
      <xdr:col>4</xdr:col>
      <xdr:colOff>396875</xdr:colOff>
      <xdr:row>75</xdr:row>
      <xdr:rowOff>55880</xdr:rowOff>
    </xdr:to>
    <xdr:sp macro="" textlink="">
      <xdr:nvSpPr>
        <xdr:cNvPr id="394" name="円/楕円 393"/>
        <xdr:cNvSpPr/>
      </xdr:nvSpPr>
      <xdr:spPr>
        <a:xfrm>
          <a:off x="3048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66057</xdr:rowOff>
    </xdr:from>
    <xdr:ext cx="762000" cy="259045"/>
    <xdr:sp macro="" textlink="">
      <xdr:nvSpPr>
        <xdr:cNvPr id="395" name="テキスト ボックス 394"/>
        <xdr:cNvSpPr txBox="1"/>
      </xdr:nvSpPr>
      <xdr:spPr>
        <a:xfrm>
          <a:off x="2717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108585</xdr:rowOff>
    </xdr:from>
    <xdr:to>
      <xdr:col>3</xdr:col>
      <xdr:colOff>193675</xdr:colOff>
      <xdr:row>75</xdr:row>
      <xdr:rowOff>38735</xdr:rowOff>
    </xdr:to>
    <xdr:sp macro="" textlink="">
      <xdr:nvSpPr>
        <xdr:cNvPr id="396" name="円/楕円 395"/>
        <xdr:cNvSpPr/>
      </xdr:nvSpPr>
      <xdr:spPr>
        <a:xfrm>
          <a:off x="2159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48912</xdr:rowOff>
    </xdr:from>
    <xdr:ext cx="762000" cy="259045"/>
    <xdr:sp macro="" textlink="">
      <xdr:nvSpPr>
        <xdr:cNvPr id="397" name="テキスト ボックス 396"/>
        <xdr:cNvSpPr txBox="1"/>
      </xdr:nvSpPr>
      <xdr:spPr>
        <a:xfrm>
          <a:off x="1828800" y="125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100965</xdr:rowOff>
    </xdr:from>
    <xdr:to>
      <xdr:col>1</xdr:col>
      <xdr:colOff>676275</xdr:colOff>
      <xdr:row>75</xdr:row>
      <xdr:rowOff>31115</xdr:rowOff>
    </xdr:to>
    <xdr:sp macro="" textlink="">
      <xdr:nvSpPr>
        <xdr:cNvPr id="398" name="円/楕円 397"/>
        <xdr:cNvSpPr/>
      </xdr:nvSpPr>
      <xdr:spPr>
        <a:xfrm>
          <a:off x="1270000" y="1278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41292</xdr:rowOff>
    </xdr:from>
    <xdr:ext cx="762000" cy="259045"/>
    <xdr:sp macro="" textlink="">
      <xdr:nvSpPr>
        <xdr:cNvPr id="399" name="テキスト ボックス 398"/>
        <xdr:cNvSpPr txBox="1"/>
      </xdr:nvSpPr>
      <xdr:spPr>
        <a:xfrm>
          <a:off x="939800" y="1255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平均と比較しても依然上回っている状況である。要因の１つとしては，一部事務組合への負担金が多額になっていることがあげられる。今後も，より一層経常的な経費の抑制に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127000</xdr:rowOff>
    </xdr:from>
    <xdr:to>
      <xdr:col>24</xdr:col>
      <xdr:colOff>31750</xdr:colOff>
      <xdr:row>78</xdr:row>
      <xdr:rowOff>43180</xdr:rowOff>
    </xdr:to>
    <xdr:cxnSp macro="">
      <xdr:nvCxnSpPr>
        <xdr:cNvPr id="432" name="直線コネクタ 431"/>
        <xdr:cNvCxnSpPr/>
      </xdr:nvCxnSpPr>
      <xdr:spPr>
        <a:xfrm>
          <a:off x="15671800" y="13328650"/>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127000</xdr:rowOff>
    </xdr:from>
    <xdr:to>
      <xdr:col>22</xdr:col>
      <xdr:colOff>565150</xdr:colOff>
      <xdr:row>77</xdr:row>
      <xdr:rowOff>146050</xdr:rowOff>
    </xdr:to>
    <xdr:cxnSp macro="">
      <xdr:nvCxnSpPr>
        <xdr:cNvPr id="435" name="直線コネクタ 434"/>
        <xdr:cNvCxnSpPr/>
      </xdr:nvCxnSpPr>
      <xdr:spPr>
        <a:xfrm flipV="1">
          <a:off x="14782800" y="13328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123189</xdr:rowOff>
    </xdr:from>
    <xdr:to>
      <xdr:col>21</xdr:col>
      <xdr:colOff>361950</xdr:colOff>
      <xdr:row>77</xdr:row>
      <xdr:rowOff>146050</xdr:rowOff>
    </xdr:to>
    <xdr:cxnSp macro="">
      <xdr:nvCxnSpPr>
        <xdr:cNvPr id="438" name="直線コネクタ 437"/>
        <xdr:cNvCxnSpPr/>
      </xdr:nvCxnSpPr>
      <xdr:spPr>
        <a:xfrm>
          <a:off x="13893800" y="133248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123189</xdr:rowOff>
    </xdr:from>
    <xdr:to>
      <xdr:col>20</xdr:col>
      <xdr:colOff>158750</xdr:colOff>
      <xdr:row>77</xdr:row>
      <xdr:rowOff>142239</xdr:rowOff>
    </xdr:to>
    <xdr:cxnSp macro="">
      <xdr:nvCxnSpPr>
        <xdr:cNvPr id="441" name="直線コネクタ 440"/>
        <xdr:cNvCxnSpPr/>
      </xdr:nvCxnSpPr>
      <xdr:spPr>
        <a:xfrm flipV="1">
          <a:off x="13004800" y="13324839"/>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163830</xdr:rowOff>
    </xdr:from>
    <xdr:to>
      <xdr:col>24</xdr:col>
      <xdr:colOff>82550</xdr:colOff>
      <xdr:row>78</xdr:row>
      <xdr:rowOff>93980</xdr:rowOff>
    </xdr:to>
    <xdr:sp macro="" textlink="">
      <xdr:nvSpPr>
        <xdr:cNvPr id="451" name="円/楕円 450"/>
        <xdr:cNvSpPr/>
      </xdr:nvSpPr>
      <xdr:spPr>
        <a:xfrm>
          <a:off x="164592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135907</xdr:rowOff>
    </xdr:from>
    <xdr:ext cx="762000" cy="259045"/>
    <xdr:sp macro="" textlink="">
      <xdr:nvSpPr>
        <xdr:cNvPr id="452" name="公債費以外該当値テキスト"/>
        <xdr:cNvSpPr txBox="1"/>
      </xdr:nvSpPr>
      <xdr:spPr>
        <a:xfrm>
          <a:off x="165989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76200</xdr:rowOff>
    </xdr:from>
    <xdr:to>
      <xdr:col>22</xdr:col>
      <xdr:colOff>615950</xdr:colOff>
      <xdr:row>78</xdr:row>
      <xdr:rowOff>6350</xdr:rowOff>
    </xdr:to>
    <xdr:sp macro="" textlink="">
      <xdr:nvSpPr>
        <xdr:cNvPr id="453" name="円/楕円 452"/>
        <xdr:cNvSpPr/>
      </xdr:nvSpPr>
      <xdr:spPr>
        <a:xfrm>
          <a:off x="156210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54" name="テキスト ボックス 453"/>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95250</xdr:rowOff>
    </xdr:from>
    <xdr:to>
      <xdr:col>21</xdr:col>
      <xdr:colOff>412750</xdr:colOff>
      <xdr:row>78</xdr:row>
      <xdr:rowOff>25400</xdr:rowOff>
    </xdr:to>
    <xdr:sp macro="" textlink="">
      <xdr:nvSpPr>
        <xdr:cNvPr id="455" name="円/楕円 454"/>
        <xdr:cNvSpPr/>
      </xdr:nvSpPr>
      <xdr:spPr>
        <a:xfrm>
          <a:off x="14732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10177</xdr:rowOff>
    </xdr:from>
    <xdr:ext cx="762000" cy="259045"/>
    <xdr:sp macro="" textlink="">
      <xdr:nvSpPr>
        <xdr:cNvPr id="456" name="テキスト ボックス 455"/>
        <xdr:cNvSpPr txBox="1"/>
      </xdr:nvSpPr>
      <xdr:spPr>
        <a:xfrm>
          <a:off x="14401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72389</xdr:rowOff>
    </xdr:from>
    <xdr:to>
      <xdr:col>20</xdr:col>
      <xdr:colOff>209550</xdr:colOff>
      <xdr:row>78</xdr:row>
      <xdr:rowOff>2539</xdr:rowOff>
    </xdr:to>
    <xdr:sp macro="" textlink="">
      <xdr:nvSpPr>
        <xdr:cNvPr id="457" name="円/楕円 456"/>
        <xdr:cNvSpPr/>
      </xdr:nvSpPr>
      <xdr:spPr>
        <a:xfrm>
          <a:off x="13843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58" name="テキスト ボックス 457"/>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91439</xdr:rowOff>
    </xdr:from>
    <xdr:to>
      <xdr:col>19</xdr:col>
      <xdr:colOff>6350</xdr:colOff>
      <xdr:row>78</xdr:row>
      <xdr:rowOff>21589</xdr:rowOff>
    </xdr:to>
    <xdr:sp macro="" textlink="">
      <xdr:nvSpPr>
        <xdr:cNvPr id="459" name="円/楕円 458"/>
        <xdr:cNvSpPr/>
      </xdr:nvSpPr>
      <xdr:spPr>
        <a:xfrm>
          <a:off x="12954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6366</xdr:rowOff>
    </xdr:from>
    <xdr:ext cx="762000" cy="259045"/>
    <xdr:sp macro="" textlink="">
      <xdr:nvSpPr>
        <xdr:cNvPr id="460" name="テキスト ボックス 459"/>
        <xdr:cNvSpPr txBox="1"/>
      </xdr:nvSpPr>
      <xdr:spPr>
        <a:xfrm>
          <a:off x="12623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熊本県宇土市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133617</xdr:rowOff>
    </xdr:from>
    <xdr:to>
      <xdr:col>4</xdr:col>
      <xdr:colOff>1117600</xdr:colOff>
      <xdr:row>20</xdr:row>
      <xdr:rowOff>6248</xdr:rowOff>
    </xdr:to>
    <xdr:cxnSp macro="">
      <xdr:nvCxnSpPr>
        <xdr:cNvPr id="50" name="直線コネクタ 49"/>
        <xdr:cNvCxnSpPr/>
      </xdr:nvCxnSpPr>
      <xdr:spPr bwMode="auto">
        <a:xfrm flipV="1">
          <a:off x="5003800" y="3438792"/>
          <a:ext cx="647700" cy="440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168021</xdr:rowOff>
    </xdr:from>
    <xdr:to>
      <xdr:col>4</xdr:col>
      <xdr:colOff>469900</xdr:colOff>
      <xdr:row>20</xdr:row>
      <xdr:rowOff>6248</xdr:rowOff>
    </xdr:to>
    <xdr:cxnSp macro="">
      <xdr:nvCxnSpPr>
        <xdr:cNvPr id="53" name="直線コネクタ 52"/>
        <xdr:cNvCxnSpPr/>
      </xdr:nvCxnSpPr>
      <xdr:spPr bwMode="auto">
        <a:xfrm>
          <a:off x="4305300" y="3473196"/>
          <a:ext cx="698500" cy="9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131470</xdr:rowOff>
    </xdr:from>
    <xdr:to>
      <xdr:col>3</xdr:col>
      <xdr:colOff>904875</xdr:colOff>
      <xdr:row>19</xdr:row>
      <xdr:rowOff>168021</xdr:rowOff>
    </xdr:to>
    <xdr:cxnSp macro="">
      <xdr:nvCxnSpPr>
        <xdr:cNvPr id="56" name="直線コネクタ 55"/>
        <xdr:cNvCxnSpPr/>
      </xdr:nvCxnSpPr>
      <xdr:spPr bwMode="auto">
        <a:xfrm>
          <a:off x="3606800" y="3436645"/>
          <a:ext cx="698500" cy="365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131470</xdr:rowOff>
    </xdr:from>
    <xdr:to>
      <xdr:col>3</xdr:col>
      <xdr:colOff>206375</xdr:colOff>
      <xdr:row>19</xdr:row>
      <xdr:rowOff>169900</xdr:rowOff>
    </xdr:to>
    <xdr:cxnSp macro="">
      <xdr:nvCxnSpPr>
        <xdr:cNvPr id="59" name="直線コネクタ 58"/>
        <xdr:cNvCxnSpPr/>
      </xdr:nvCxnSpPr>
      <xdr:spPr bwMode="auto">
        <a:xfrm flipV="1">
          <a:off x="2908300" y="3436645"/>
          <a:ext cx="698500" cy="38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82817</xdr:rowOff>
    </xdr:from>
    <xdr:to>
      <xdr:col>5</xdr:col>
      <xdr:colOff>34925</xdr:colOff>
      <xdr:row>20</xdr:row>
      <xdr:rowOff>12967</xdr:rowOff>
    </xdr:to>
    <xdr:sp macro="" textlink="">
      <xdr:nvSpPr>
        <xdr:cNvPr id="69" name="円/楕円 68"/>
        <xdr:cNvSpPr/>
      </xdr:nvSpPr>
      <xdr:spPr bwMode="auto">
        <a:xfrm>
          <a:off x="5600700" y="33879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54894</xdr:rowOff>
    </xdr:from>
    <xdr:ext cx="762000" cy="259045"/>
    <xdr:sp macro="" textlink="">
      <xdr:nvSpPr>
        <xdr:cNvPr id="70" name="人口1人当たり決算額の推移該当値テキスト130"/>
        <xdr:cNvSpPr txBox="1"/>
      </xdr:nvSpPr>
      <xdr:spPr>
        <a:xfrm>
          <a:off x="5740400" y="336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69,229</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126898</xdr:rowOff>
    </xdr:from>
    <xdr:to>
      <xdr:col>4</xdr:col>
      <xdr:colOff>520700</xdr:colOff>
      <xdr:row>20</xdr:row>
      <xdr:rowOff>57048</xdr:rowOff>
    </xdr:to>
    <xdr:sp macro="" textlink="">
      <xdr:nvSpPr>
        <xdr:cNvPr id="71" name="円/楕円 70"/>
        <xdr:cNvSpPr/>
      </xdr:nvSpPr>
      <xdr:spPr bwMode="auto">
        <a:xfrm>
          <a:off x="4953000" y="3432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41825</xdr:rowOff>
    </xdr:from>
    <xdr:ext cx="736600" cy="259045"/>
    <xdr:sp macro="" textlink="">
      <xdr:nvSpPr>
        <xdr:cNvPr id="72" name="テキスト ボックス 71"/>
        <xdr:cNvSpPr txBox="1"/>
      </xdr:nvSpPr>
      <xdr:spPr>
        <a:xfrm>
          <a:off x="4622800" y="35184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65,758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117221</xdr:rowOff>
    </xdr:from>
    <xdr:to>
      <xdr:col>3</xdr:col>
      <xdr:colOff>955675</xdr:colOff>
      <xdr:row>20</xdr:row>
      <xdr:rowOff>47371</xdr:rowOff>
    </xdr:to>
    <xdr:sp macro="" textlink="">
      <xdr:nvSpPr>
        <xdr:cNvPr id="73" name="円/楕円 72"/>
        <xdr:cNvSpPr/>
      </xdr:nvSpPr>
      <xdr:spPr bwMode="auto">
        <a:xfrm>
          <a:off x="4254500" y="3422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32148</xdr:rowOff>
    </xdr:from>
    <xdr:ext cx="762000" cy="259045"/>
    <xdr:sp macro="" textlink="">
      <xdr:nvSpPr>
        <xdr:cNvPr id="74" name="テキスト ボックス 73"/>
        <xdr:cNvSpPr txBox="1"/>
      </xdr:nvSpPr>
      <xdr:spPr>
        <a:xfrm>
          <a:off x="3924300" y="350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66,520</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80670</xdr:rowOff>
    </xdr:from>
    <xdr:to>
      <xdr:col>3</xdr:col>
      <xdr:colOff>257175</xdr:colOff>
      <xdr:row>20</xdr:row>
      <xdr:rowOff>10820</xdr:rowOff>
    </xdr:to>
    <xdr:sp macro="" textlink="">
      <xdr:nvSpPr>
        <xdr:cNvPr id="75" name="円/楕円 74"/>
        <xdr:cNvSpPr/>
      </xdr:nvSpPr>
      <xdr:spPr bwMode="auto">
        <a:xfrm>
          <a:off x="3556000" y="3385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167047</xdr:rowOff>
    </xdr:from>
    <xdr:ext cx="762000" cy="259045"/>
    <xdr:sp macro="" textlink="">
      <xdr:nvSpPr>
        <xdr:cNvPr id="76" name="テキスト ボックス 75"/>
        <xdr:cNvSpPr txBox="1"/>
      </xdr:nvSpPr>
      <xdr:spPr>
        <a:xfrm>
          <a:off x="3225800" y="3472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69,398</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119100</xdr:rowOff>
    </xdr:from>
    <xdr:to>
      <xdr:col>2</xdr:col>
      <xdr:colOff>692150</xdr:colOff>
      <xdr:row>20</xdr:row>
      <xdr:rowOff>49250</xdr:rowOff>
    </xdr:to>
    <xdr:sp macro="" textlink="">
      <xdr:nvSpPr>
        <xdr:cNvPr id="77" name="円/楕円 76"/>
        <xdr:cNvSpPr/>
      </xdr:nvSpPr>
      <xdr:spPr bwMode="auto">
        <a:xfrm>
          <a:off x="2857500" y="3424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34027</xdr:rowOff>
    </xdr:from>
    <xdr:ext cx="762000" cy="259045"/>
    <xdr:sp macro="" textlink="">
      <xdr:nvSpPr>
        <xdr:cNvPr id="78" name="テキスト ボックス 77"/>
        <xdr:cNvSpPr txBox="1"/>
      </xdr:nvSpPr>
      <xdr:spPr>
        <a:xfrm>
          <a:off x="2527300" y="351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23528</xdr:rowOff>
    </xdr:from>
    <xdr:to>
      <xdr:col>4</xdr:col>
      <xdr:colOff>1117600</xdr:colOff>
      <xdr:row>38</xdr:row>
      <xdr:rowOff>23723</xdr:rowOff>
    </xdr:to>
    <xdr:cxnSp macro="">
      <xdr:nvCxnSpPr>
        <xdr:cNvPr id="112" name="直線コネクタ 111"/>
        <xdr:cNvCxnSpPr/>
      </xdr:nvCxnSpPr>
      <xdr:spPr bwMode="auto">
        <a:xfrm>
          <a:off x="5003800" y="7491128"/>
          <a:ext cx="647700" cy="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340988</xdr:rowOff>
    </xdr:from>
    <xdr:to>
      <xdr:col>4</xdr:col>
      <xdr:colOff>469900</xdr:colOff>
      <xdr:row>38</xdr:row>
      <xdr:rowOff>23528</xdr:rowOff>
    </xdr:to>
    <xdr:cxnSp macro="">
      <xdr:nvCxnSpPr>
        <xdr:cNvPr id="115" name="直線コネクタ 114"/>
        <xdr:cNvCxnSpPr/>
      </xdr:nvCxnSpPr>
      <xdr:spPr bwMode="auto">
        <a:xfrm>
          <a:off x="4305300" y="7465688"/>
          <a:ext cx="698500" cy="25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323745</xdr:rowOff>
    </xdr:from>
    <xdr:to>
      <xdr:col>3</xdr:col>
      <xdr:colOff>904875</xdr:colOff>
      <xdr:row>37</xdr:row>
      <xdr:rowOff>340988</xdr:rowOff>
    </xdr:to>
    <xdr:cxnSp macro="">
      <xdr:nvCxnSpPr>
        <xdr:cNvPr id="118" name="直線コネクタ 117"/>
        <xdr:cNvCxnSpPr/>
      </xdr:nvCxnSpPr>
      <xdr:spPr bwMode="auto">
        <a:xfrm>
          <a:off x="3606800" y="7448445"/>
          <a:ext cx="698500" cy="17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321401</xdr:rowOff>
    </xdr:from>
    <xdr:to>
      <xdr:col>3</xdr:col>
      <xdr:colOff>206375</xdr:colOff>
      <xdr:row>37</xdr:row>
      <xdr:rowOff>323745</xdr:rowOff>
    </xdr:to>
    <xdr:cxnSp macro="">
      <xdr:nvCxnSpPr>
        <xdr:cNvPr id="121" name="直線コネクタ 120"/>
        <xdr:cNvCxnSpPr/>
      </xdr:nvCxnSpPr>
      <xdr:spPr bwMode="auto">
        <a:xfrm>
          <a:off x="2908300" y="7446101"/>
          <a:ext cx="698500" cy="2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315823</xdr:rowOff>
    </xdr:from>
    <xdr:to>
      <xdr:col>5</xdr:col>
      <xdr:colOff>34925</xdr:colOff>
      <xdr:row>38</xdr:row>
      <xdr:rowOff>74523</xdr:rowOff>
    </xdr:to>
    <xdr:sp macro="" textlink="">
      <xdr:nvSpPr>
        <xdr:cNvPr id="131" name="円/楕円 130"/>
        <xdr:cNvSpPr/>
      </xdr:nvSpPr>
      <xdr:spPr bwMode="auto">
        <a:xfrm>
          <a:off x="5600700" y="7440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239843</xdr:rowOff>
    </xdr:from>
    <xdr:ext cx="762000" cy="259045"/>
    <xdr:sp macro="" textlink="">
      <xdr:nvSpPr>
        <xdr:cNvPr id="132" name="人口1人当たり決算額の推移該当値テキスト445"/>
        <xdr:cNvSpPr txBox="1"/>
      </xdr:nvSpPr>
      <xdr:spPr>
        <a:xfrm>
          <a:off x="5740400" y="736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17,107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315628</xdr:rowOff>
    </xdr:from>
    <xdr:to>
      <xdr:col>4</xdr:col>
      <xdr:colOff>520700</xdr:colOff>
      <xdr:row>38</xdr:row>
      <xdr:rowOff>74328</xdr:rowOff>
    </xdr:to>
    <xdr:sp macro="" textlink="">
      <xdr:nvSpPr>
        <xdr:cNvPr id="133" name="円/楕円 132"/>
        <xdr:cNvSpPr/>
      </xdr:nvSpPr>
      <xdr:spPr bwMode="auto">
        <a:xfrm>
          <a:off x="4953000" y="74403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59105</xdr:rowOff>
    </xdr:from>
    <xdr:ext cx="736600" cy="259045"/>
    <xdr:sp macro="" textlink="">
      <xdr:nvSpPr>
        <xdr:cNvPr id="134" name="テキスト ボックス 133"/>
        <xdr:cNvSpPr txBox="1"/>
      </xdr:nvSpPr>
      <xdr:spPr>
        <a:xfrm>
          <a:off x="4622800" y="7526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17,158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290188</xdr:rowOff>
    </xdr:from>
    <xdr:to>
      <xdr:col>3</xdr:col>
      <xdr:colOff>955675</xdr:colOff>
      <xdr:row>38</xdr:row>
      <xdr:rowOff>48888</xdr:rowOff>
    </xdr:to>
    <xdr:sp macro="" textlink="">
      <xdr:nvSpPr>
        <xdr:cNvPr id="135" name="円/楕円 134"/>
        <xdr:cNvSpPr/>
      </xdr:nvSpPr>
      <xdr:spPr bwMode="auto">
        <a:xfrm>
          <a:off x="4254500" y="7414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33665</xdr:rowOff>
    </xdr:from>
    <xdr:ext cx="762000" cy="259045"/>
    <xdr:sp macro="" textlink="">
      <xdr:nvSpPr>
        <xdr:cNvPr id="136" name="テキスト ボックス 135"/>
        <xdr:cNvSpPr txBox="1"/>
      </xdr:nvSpPr>
      <xdr:spPr>
        <a:xfrm>
          <a:off x="3924300" y="750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23,835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272945</xdr:rowOff>
    </xdr:from>
    <xdr:to>
      <xdr:col>3</xdr:col>
      <xdr:colOff>257175</xdr:colOff>
      <xdr:row>38</xdr:row>
      <xdr:rowOff>31645</xdr:rowOff>
    </xdr:to>
    <xdr:sp macro="" textlink="">
      <xdr:nvSpPr>
        <xdr:cNvPr id="137" name="円/楕円 136"/>
        <xdr:cNvSpPr/>
      </xdr:nvSpPr>
      <xdr:spPr bwMode="auto">
        <a:xfrm>
          <a:off x="3556000" y="73976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16422</xdr:rowOff>
    </xdr:from>
    <xdr:ext cx="762000" cy="259045"/>
    <xdr:sp macro="" textlink="">
      <xdr:nvSpPr>
        <xdr:cNvPr id="138" name="テキスト ボックス 137"/>
        <xdr:cNvSpPr txBox="1"/>
      </xdr:nvSpPr>
      <xdr:spPr>
        <a:xfrm>
          <a:off x="3225800" y="7484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28,361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270601</xdr:rowOff>
    </xdr:from>
    <xdr:to>
      <xdr:col>2</xdr:col>
      <xdr:colOff>692150</xdr:colOff>
      <xdr:row>38</xdr:row>
      <xdr:rowOff>29301</xdr:rowOff>
    </xdr:to>
    <xdr:sp macro="" textlink="">
      <xdr:nvSpPr>
        <xdr:cNvPr id="139" name="円/楕円 138"/>
        <xdr:cNvSpPr/>
      </xdr:nvSpPr>
      <xdr:spPr bwMode="auto">
        <a:xfrm>
          <a:off x="2857500" y="73953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14078</xdr:rowOff>
    </xdr:from>
    <xdr:ext cx="762000" cy="259045"/>
    <xdr:sp macro="" textlink="">
      <xdr:nvSpPr>
        <xdr:cNvPr id="140" name="テキスト ボックス 139"/>
        <xdr:cNvSpPr txBox="1"/>
      </xdr:nvSpPr>
      <xdr:spPr>
        <a:xfrm>
          <a:off x="2527300" y="7481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平成２６年度末における財政調整基金の額は２７億９，２５５万３千円で，前年度比では５億５０万２千円増となっている。標準財政規模比についても３３．７５％と，前年度比で５．８９ポイント増となっている。今回プラスとなったが，今後も財政健全化プランを踏襲する形で財政運営を継続していくことで，標準財政規模比２０％以上の基金残高を維持するよう努める。</a:t>
          </a:r>
        </a:p>
        <a:p>
          <a:r>
            <a:rPr kumimoji="1" lang="ja-JP" altLang="en-US" sz="1400">
              <a:solidFill>
                <a:sysClr val="windowText" lastClr="000000"/>
              </a:solidFill>
              <a:latin typeface="ＭＳ ゴシック" pitchFamily="49" charset="-128"/>
              <a:ea typeface="ＭＳ ゴシック" pitchFamily="49" charset="-128"/>
            </a:rPr>
            <a:t>一方で，実質単年度収支については，依然としてマイナスとなっており，さらなる支出の抑制を図る。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全会計赤字はなく，一般財源においては，黒字額が前年度と比較して減少している。要因としては，景気が上向いたことにより法人市民税や固定資産税の償却資産等の税収が増加したものの，それ以上に地方交付税が減少したことが影響している。また，国保特別会計においては，基準外繰出金を行っており，年々繰出金が増額しているため，さらなる財政基盤の強化に努め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平成２６年度における分子は前年度からほぼ横ばいとなっている。</a:t>
          </a:r>
        </a:p>
        <a:p>
          <a:r>
            <a:rPr kumimoji="1" lang="ja-JP" altLang="en-US" sz="1400">
              <a:solidFill>
                <a:sysClr val="windowText" lastClr="000000"/>
              </a:solidFill>
              <a:latin typeface="ＭＳ ゴシック" pitchFamily="49" charset="-128"/>
              <a:ea typeface="ＭＳ ゴシック" pitchFamily="49" charset="-128"/>
            </a:rPr>
            <a:t>今後，学校施設耐震改修事業等の大規模事業の元金償還の開始等により，公債費負担の増加が見込まれるものの，過去の大型事業に伴う公債費は減少していく。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過去の大型建設事業による起債償還が終了したことや，起債発行額を元金償還額以下への抑制対策等により，起債現在高及び将来負担比率の分子は減少した。</a:t>
          </a:r>
        </a:p>
        <a:p>
          <a:r>
            <a:rPr kumimoji="1" lang="ja-JP" altLang="en-US" sz="1400">
              <a:solidFill>
                <a:sysClr val="windowText" lastClr="000000"/>
              </a:solidFill>
              <a:latin typeface="ＭＳ ゴシック" pitchFamily="49" charset="-128"/>
              <a:ea typeface="ＭＳ ゴシック" pitchFamily="49" charset="-128"/>
            </a:rPr>
            <a:t>今後，学校施設耐震改修事業等の大規模事業の元金償還の開始等により公債費負担の増加が見込まれるものの，過去の大型事業に伴う公債費は減少していく。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15188936</v>
      </c>
      <c r="BO4" s="379"/>
      <c r="BP4" s="379"/>
      <c r="BQ4" s="379"/>
      <c r="BR4" s="379"/>
      <c r="BS4" s="379"/>
      <c r="BT4" s="379"/>
      <c r="BU4" s="380"/>
      <c r="BV4" s="378">
        <v>16831435</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8</v>
      </c>
      <c r="CU4" s="556"/>
      <c r="CV4" s="556"/>
      <c r="CW4" s="556"/>
      <c r="CX4" s="556"/>
      <c r="CY4" s="556"/>
      <c r="CZ4" s="556"/>
      <c r="DA4" s="557"/>
      <c r="DB4" s="555">
        <v>12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14389362</v>
      </c>
      <c r="BO5" s="384"/>
      <c r="BP5" s="384"/>
      <c r="BQ5" s="384"/>
      <c r="BR5" s="384"/>
      <c r="BS5" s="384"/>
      <c r="BT5" s="384"/>
      <c r="BU5" s="385"/>
      <c r="BV5" s="383">
        <v>15694429</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91.9</v>
      </c>
      <c r="CU5" s="354"/>
      <c r="CV5" s="354"/>
      <c r="CW5" s="354"/>
      <c r="CX5" s="354"/>
      <c r="CY5" s="354"/>
      <c r="CZ5" s="354"/>
      <c r="DA5" s="355"/>
      <c r="DB5" s="353">
        <v>89.1</v>
      </c>
      <c r="DC5" s="354"/>
      <c r="DD5" s="354"/>
      <c r="DE5" s="354"/>
      <c r="DF5" s="354"/>
      <c r="DG5" s="354"/>
      <c r="DH5" s="354"/>
      <c r="DI5" s="355"/>
      <c r="DJ5" s="137"/>
      <c r="DK5" s="137"/>
      <c r="DL5" s="137"/>
      <c r="DM5" s="137"/>
      <c r="DN5" s="137"/>
      <c r="DO5" s="137"/>
    </row>
    <row r="6" spans="1:119" ht="18.75" customHeight="1">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799574</v>
      </c>
      <c r="BO6" s="384"/>
      <c r="BP6" s="384"/>
      <c r="BQ6" s="384"/>
      <c r="BR6" s="384"/>
      <c r="BS6" s="384"/>
      <c r="BT6" s="384"/>
      <c r="BU6" s="385"/>
      <c r="BV6" s="383">
        <v>1137006</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98.3</v>
      </c>
      <c r="CU6" s="530"/>
      <c r="CV6" s="530"/>
      <c r="CW6" s="530"/>
      <c r="CX6" s="530"/>
      <c r="CY6" s="530"/>
      <c r="CZ6" s="530"/>
      <c r="DA6" s="531"/>
      <c r="DB6" s="529">
        <v>95.8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134533</v>
      </c>
      <c r="BO7" s="384"/>
      <c r="BP7" s="384"/>
      <c r="BQ7" s="384"/>
      <c r="BR7" s="384"/>
      <c r="BS7" s="384"/>
      <c r="BT7" s="384"/>
      <c r="BU7" s="385"/>
      <c r="BV7" s="383">
        <v>147703</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8273178</v>
      </c>
      <c r="CU7" s="384"/>
      <c r="CV7" s="384"/>
      <c r="CW7" s="384"/>
      <c r="CX7" s="384"/>
      <c r="CY7" s="384"/>
      <c r="CZ7" s="384"/>
      <c r="DA7" s="385"/>
      <c r="DB7" s="383">
        <v>8226167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665041</v>
      </c>
      <c r="BO8" s="384"/>
      <c r="BP8" s="384"/>
      <c r="BQ8" s="384"/>
      <c r="BR8" s="384"/>
      <c r="BS8" s="384"/>
      <c r="BT8" s="384"/>
      <c r="BU8" s="385"/>
      <c r="BV8" s="383">
        <v>989303</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0.48</v>
      </c>
      <c r="CU8" s="493"/>
      <c r="CV8" s="493"/>
      <c r="CW8" s="493"/>
      <c r="CX8" s="493"/>
      <c r="CY8" s="493"/>
      <c r="CZ8" s="493"/>
      <c r="DA8" s="494"/>
      <c r="DB8" s="492">
        <v>0.47</v>
      </c>
      <c r="DC8" s="493"/>
      <c r="DD8" s="493"/>
      <c r="DE8" s="493"/>
      <c r="DF8" s="493"/>
      <c r="DG8" s="493"/>
      <c r="DH8" s="493"/>
      <c r="DI8" s="494"/>
      <c r="DJ8" s="137"/>
      <c r="DK8" s="137"/>
      <c r="DL8" s="137"/>
      <c r="DM8" s="137"/>
      <c r="DN8" s="137"/>
      <c r="DO8" s="137"/>
    </row>
    <row r="9" spans="1:119" ht="18.75" customHeight="1" thickBot="1">
      <c r="A9" s="138"/>
      <c r="B9" s="518" t="s">
        <v>94</v>
      </c>
      <c r="C9" s="519"/>
      <c r="D9" s="519"/>
      <c r="E9" s="519"/>
      <c r="F9" s="519"/>
      <c r="G9" s="519"/>
      <c r="H9" s="519"/>
      <c r="I9" s="519"/>
      <c r="J9" s="519"/>
      <c r="K9" s="446"/>
      <c r="L9" s="520" t="s">
        <v>95</v>
      </c>
      <c r="M9" s="521"/>
      <c r="N9" s="521"/>
      <c r="O9" s="521"/>
      <c r="P9" s="521"/>
      <c r="Q9" s="522"/>
      <c r="R9" s="523">
        <v>37727</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76</v>
      </c>
      <c r="AV9" s="441"/>
      <c r="AW9" s="441"/>
      <c r="AX9" s="441"/>
      <c r="AY9" s="363" t="s">
        <v>98</v>
      </c>
      <c r="AZ9" s="364"/>
      <c r="BA9" s="364"/>
      <c r="BB9" s="364"/>
      <c r="BC9" s="364"/>
      <c r="BD9" s="364"/>
      <c r="BE9" s="364"/>
      <c r="BF9" s="364"/>
      <c r="BG9" s="364"/>
      <c r="BH9" s="364"/>
      <c r="BI9" s="364"/>
      <c r="BJ9" s="364"/>
      <c r="BK9" s="364"/>
      <c r="BL9" s="364"/>
      <c r="BM9" s="365"/>
      <c r="BN9" s="383">
        <v>-324262</v>
      </c>
      <c r="BO9" s="384"/>
      <c r="BP9" s="384"/>
      <c r="BQ9" s="384"/>
      <c r="BR9" s="384"/>
      <c r="BS9" s="384"/>
      <c r="BT9" s="384"/>
      <c r="BU9" s="385"/>
      <c r="BV9" s="383">
        <v>312355</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15.6</v>
      </c>
      <c r="CU9" s="354"/>
      <c r="CV9" s="354"/>
      <c r="CW9" s="354"/>
      <c r="CX9" s="354"/>
      <c r="CY9" s="354"/>
      <c r="CZ9" s="354"/>
      <c r="DA9" s="355"/>
      <c r="DB9" s="353">
        <v>14.3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100</v>
      </c>
      <c r="M10" s="357"/>
      <c r="N10" s="357"/>
      <c r="O10" s="357"/>
      <c r="P10" s="357"/>
      <c r="Q10" s="358"/>
      <c r="R10" s="359">
        <v>38023</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502</v>
      </c>
      <c r="BO10" s="384"/>
      <c r="BP10" s="384"/>
      <c r="BQ10" s="384"/>
      <c r="BR10" s="384"/>
      <c r="BS10" s="384"/>
      <c r="BT10" s="384"/>
      <c r="BU10" s="385"/>
      <c r="BV10" s="383">
        <v>805</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76</v>
      </c>
      <c r="AV11" s="441"/>
      <c r="AW11" s="441"/>
      <c r="AX11" s="441"/>
      <c r="AY11" s="363" t="s">
        <v>108</v>
      </c>
      <c r="AZ11" s="364"/>
      <c r="BA11" s="364"/>
      <c r="BB11" s="364"/>
      <c r="BC11" s="364"/>
      <c r="BD11" s="364"/>
      <c r="BE11" s="364"/>
      <c r="BF11" s="364"/>
      <c r="BG11" s="364"/>
      <c r="BH11" s="364"/>
      <c r="BI11" s="364"/>
      <c r="BJ11" s="364"/>
      <c r="BK11" s="364"/>
      <c r="BL11" s="364"/>
      <c r="BM11" s="365"/>
      <c r="BN11" s="383" t="s">
        <v>109</v>
      </c>
      <c r="BO11" s="384"/>
      <c r="BP11" s="384"/>
      <c r="BQ11" s="384"/>
      <c r="BR11" s="384"/>
      <c r="BS11" s="384"/>
      <c r="BT11" s="384"/>
      <c r="BU11" s="385"/>
      <c r="BV11" s="383" t="s">
        <v>109</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109</v>
      </c>
      <c r="CU11" s="493"/>
      <c r="CV11" s="493"/>
      <c r="CW11" s="493"/>
      <c r="CX11" s="493"/>
      <c r="CY11" s="493"/>
      <c r="CZ11" s="493"/>
      <c r="DA11" s="494"/>
      <c r="DB11" s="492" t="s">
        <v>109</v>
      </c>
      <c r="DC11" s="493"/>
      <c r="DD11" s="493"/>
      <c r="DE11" s="493"/>
      <c r="DF11" s="493"/>
      <c r="DG11" s="493"/>
      <c r="DH11" s="493"/>
      <c r="DI11" s="494"/>
      <c r="DJ11" s="137"/>
      <c r="DK11" s="137"/>
      <c r="DL11" s="137"/>
      <c r="DM11" s="137"/>
      <c r="DN11" s="137"/>
      <c r="DO11" s="137"/>
    </row>
    <row r="12" spans="1:119" ht="18.75" customHeight="1">
      <c r="A12" s="138"/>
      <c r="B12" s="495" t="s">
        <v>111</v>
      </c>
      <c r="C12" s="496"/>
      <c r="D12" s="496"/>
      <c r="E12" s="496"/>
      <c r="F12" s="496"/>
      <c r="G12" s="496"/>
      <c r="H12" s="496"/>
      <c r="I12" s="496"/>
      <c r="J12" s="496"/>
      <c r="K12" s="497"/>
      <c r="L12" s="504" t="s">
        <v>112</v>
      </c>
      <c r="M12" s="505"/>
      <c r="N12" s="505"/>
      <c r="O12" s="505"/>
      <c r="P12" s="505"/>
      <c r="Q12" s="506"/>
      <c r="R12" s="507">
        <v>38071</v>
      </c>
      <c r="S12" s="508"/>
      <c r="T12" s="508"/>
      <c r="U12" s="508"/>
      <c r="V12" s="509"/>
      <c r="W12" s="510" t="s">
        <v>1</v>
      </c>
      <c r="X12" s="441"/>
      <c r="Y12" s="441"/>
      <c r="Z12" s="441"/>
      <c r="AA12" s="441"/>
      <c r="AB12" s="511"/>
      <c r="AC12" s="440" t="s">
        <v>113</v>
      </c>
      <c r="AD12" s="441"/>
      <c r="AE12" s="441"/>
      <c r="AF12" s="441"/>
      <c r="AG12" s="511"/>
      <c r="AH12" s="440" t="s">
        <v>114</v>
      </c>
      <c r="AI12" s="441"/>
      <c r="AJ12" s="441"/>
      <c r="AK12" s="441"/>
      <c r="AL12" s="512"/>
      <c r="AM12" s="452" t="s">
        <v>115</v>
      </c>
      <c r="AN12" s="357"/>
      <c r="AO12" s="357"/>
      <c r="AP12" s="357"/>
      <c r="AQ12" s="357"/>
      <c r="AR12" s="357"/>
      <c r="AS12" s="357"/>
      <c r="AT12" s="358"/>
      <c r="AU12" s="440" t="s">
        <v>116</v>
      </c>
      <c r="AV12" s="441"/>
      <c r="AW12" s="441"/>
      <c r="AX12" s="441"/>
      <c r="AY12" s="363" t="s">
        <v>117</v>
      </c>
      <c r="AZ12" s="364"/>
      <c r="BA12" s="364"/>
      <c r="BB12" s="364"/>
      <c r="BC12" s="364"/>
      <c r="BD12" s="364"/>
      <c r="BE12" s="364"/>
      <c r="BF12" s="364"/>
      <c r="BG12" s="364"/>
      <c r="BH12" s="364"/>
      <c r="BI12" s="364"/>
      <c r="BJ12" s="364"/>
      <c r="BK12" s="364"/>
      <c r="BL12" s="364"/>
      <c r="BM12" s="365"/>
      <c r="BN12" s="383" t="s">
        <v>118</v>
      </c>
      <c r="BO12" s="384"/>
      <c r="BP12" s="384"/>
      <c r="BQ12" s="384"/>
      <c r="BR12" s="384"/>
      <c r="BS12" s="384"/>
      <c r="BT12" s="384"/>
      <c r="BU12" s="385"/>
      <c r="BV12" s="383">
        <v>373102</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118</v>
      </c>
      <c r="CU12" s="493"/>
      <c r="CV12" s="493"/>
      <c r="CW12" s="493"/>
      <c r="CX12" s="493"/>
      <c r="CY12" s="493"/>
      <c r="CZ12" s="493"/>
      <c r="DA12" s="494"/>
      <c r="DB12" s="492" t="s">
        <v>118</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120</v>
      </c>
      <c r="N13" s="482"/>
      <c r="O13" s="482"/>
      <c r="P13" s="482"/>
      <c r="Q13" s="483"/>
      <c r="R13" s="484">
        <v>37978</v>
      </c>
      <c r="S13" s="485"/>
      <c r="T13" s="485"/>
      <c r="U13" s="485"/>
      <c r="V13" s="486"/>
      <c r="W13" s="472" t="s">
        <v>121</v>
      </c>
      <c r="X13" s="396"/>
      <c r="Y13" s="396"/>
      <c r="Z13" s="396"/>
      <c r="AA13" s="396"/>
      <c r="AB13" s="397"/>
      <c r="AC13" s="359">
        <v>1816</v>
      </c>
      <c r="AD13" s="360"/>
      <c r="AE13" s="360"/>
      <c r="AF13" s="360"/>
      <c r="AG13" s="361"/>
      <c r="AH13" s="359">
        <v>2198</v>
      </c>
      <c r="AI13" s="360"/>
      <c r="AJ13" s="360"/>
      <c r="AK13" s="360"/>
      <c r="AL13" s="362"/>
      <c r="AM13" s="452" t="s">
        <v>122</v>
      </c>
      <c r="AN13" s="357"/>
      <c r="AO13" s="357"/>
      <c r="AP13" s="357"/>
      <c r="AQ13" s="357"/>
      <c r="AR13" s="357"/>
      <c r="AS13" s="357"/>
      <c r="AT13" s="358"/>
      <c r="AU13" s="440" t="s">
        <v>123</v>
      </c>
      <c r="AV13" s="441"/>
      <c r="AW13" s="441"/>
      <c r="AX13" s="441"/>
      <c r="AY13" s="363" t="s">
        <v>124</v>
      </c>
      <c r="AZ13" s="364"/>
      <c r="BA13" s="364"/>
      <c r="BB13" s="364"/>
      <c r="BC13" s="364"/>
      <c r="BD13" s="364"/>
      <c r="BE13" s="364"/>
      <c r="BF13" s="364"/>
      <c r="BG13" s="364"/>
      <c r="BH13" s="364"/>
      <c r="BI13" s="364"/>
      <c r="BJ13" s="364"/>
      <c r="BK13" s="364"/>
      <c r="BL13" s="364"/>
      <c r="BM13" s="365"/>
      <c r="BN13" s="383">
        <v>-323760</v>
      </c>
      <c r="BO13" s="384"/>
      <c r="BP13" s="384"/>
      <c r="BQ13" s="384"/>
      <c r="BR13" s="384"/>
      <c r="BS13" s="384"/>
      <c r="BT13" s="384"/>
      <c r="BU13" s="385"/>
      <c r="BV13" s="383">
        <v>-59942</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10.3</v>
      </c>
      <c r="CU13" s="354"/>
      <c r="CV13" s="354"/>
      <c r="CW13" s="354"/>
      <c r="CX13" s="354"/>
      <c r="CY13" s="354"/>
      <c r="CZ13" s="354"/>
      <c r="DA13" s="355"/>
      <c r="DB13" s="353">
        <v>12.3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126</v>
      </c>
      <c r="M14" s="513"/>
      <c r="N14" s="513"/>
      <c r="O14" s="513"/>
      <c r="P14" s="513"/>
      <c r="Q14" s="514"/>
      <c r="R14" s="484">
        <v>38065</v>
      </c>
      <c r="S14" s="485"/>
      <c r="T14" s="485"/>
      <c r="U14" s="485"/>
      <c r="V14" s="486"/>
      <c r="W14" s="487"/>
      <c r="X14" s="399"/>
      <c r="Y14" s="399"/>
      <c r="Z14" s="399"/>
      <c r="AA14" s="399"/>
      <c r="AB14" s="400"/>
      <c r="AC14" s="477">
        <v>10.6</v>
      </c>
      <c r="AD14" s="478"/>
      <c r="AE14" s="478"/>
      <c r="AF14" s="478"/>
      <c r="AG14" s="479"/>
      <c r="AH14" s="477">
        <v>12.1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40.9</v>
      </c>
      <c r="CU14" s="456"/>
      <c r="CV14" s="456"/>
      <c r="CW14" s="456"/>
      <c r="CX14" s="456"/>
      <c r="CY14" s="456"/>
      <c r="CZ14" s="456"/>
      <c r="DA14" s="457"/>
      <c r="DB14" s="488">
        <v>52.9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120</v>
      </c>
      <c r="N15" s="482"/>
      <c r="O15" s="482"/>
      <c r="P15" s="482"/>
      <c r="Q15" s="483"/>
      <c r="R15" s="484">
        <v>37970</v>
      </c>
      <c r="S15" s="485"/>
      <c r="T15" s="485"/>
      <c r="U15" s="485"/>
      <c r="V15" s="486"/>
      <c r="W15" s="472" t="s">
        <v>128</v>
      </c>
      <c r="X15" s="396"/>
      <c r="Y15" s="396"/>
      <c r="Z15" s="396"/>
      <c r="AA15" s="396"/>
      <c r="AB15" s="397"/>
      <c r="AC15" s="359">
        <v>4045</v>
      </c>
      <c r="AD15" s="360"/>
      <c r="AE15" s="360"/>
      <c r="AF15" s="360"/>
      <c r="AG15" s="361"/>
      <c r="AH15" s="359">
        <v>4691</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3398466</v>
      </c>
      <c r="BO15" s="379"/>
      <c r="BP15" s="379"/>
      <c r="BQ15" s="379"/>
      <c r="BR15" s="379"/>
      <c r="BS15" s="379"/>
      <c r="BT15" s="379"/>
      <c r="BU15" s="380"/>
      <c r="BV15" s="378">
        <v>3178430</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23.6</v>
      </c>
      <c r="AD16" s="478"/>
      <c r="AE16" s="478"/>
      <c r="AF16" s="478"/>
      <c r="AG16" s="479"/>
      <c r="AH16" s="477">
        <v>25.9</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6764131</v>
      </c>
      <c r="BO16" s="384"/>
      <c r="BP16" s="384"/>
      <c r="BQ16" s="384"/>
      <c r="BR16" s="384"/>
      <c r="BS16" s="384"/>
      <c r="BT16" s="384"/>
      <c r="BU16" s="385"/>
      <c r="BV16" s="383">
        <v>6729150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134</v>
      </c>
      <c r="N17" s="467"/>
      <c r="O17" s="467"/>
      <c r="P17" s="467"/>
      <c r="Q17" s="468"/>
      <c r="R17" s="469" t="s">
        <v>132</v>
      </c>
      <c r="S17" s="470"/>
      <c r="T17" s="470"/>
      <c r="U17" s="470"/>
      <c r="V17" s="471"/>
      <c r="W17" s="472" t="s">
        <v>135</v>
      </c>
      <c r="X17" s="396"/>
      <c r="Y17" s="396"/>
      <c r="Z17" s="396"/>
      <c r="AA17" s="396"/>
      <c r="AB17" s="397"/>
      <c r="AC17" s="359">
        <v>11304</v>
      </c>
      <c r="AD17" s="360"/>
      <c r="AE17" s="360"/>
      <c r="AF17" s="360"/>
      <c r="AG17" s="361"/>
      <c r="AH17" s="359">
        <v>11183</v>
      </c>
      <c r="AI17" s="360"/>
      <c r="AJ17" s="360"/>
      <c r="AK17" s="360"/>
      <c r="AL17" s="362"/>
      <c r="AM17" s="452"/>
      <c r="AN17" s="357"/>
      <c r="AO17" s="357"/>
      <c r="AP17" s="357"/>
      <c r="AQ17" s="357"/>
      <c r="AR17" s="357"/>
      <c r="AS17" s="357"/>
      <c r="AT17" s="358"/>
      <c r="AU17" s="440"/>
      <c r="AV17" s="441"/>
      <c r="AW17" s="441"/>
      <c r="AX17" s="441"/>
      <c r="AY17" s="363" t="s">
        <v>136</v>
      </c>
      <c r="AZ17" s="364"/>
      <c r="BA17" s="364"/>
      <c r="BB17" s="364"/>
      <c r="BC17" s="364"/>
      <c r="BD17" s="364"/>
      <c r="BE17" s="364"/>
      <c r="BF17" s="364"/>
      <c r="BG17" s="364"/>
      <c r="BH17" s="364"/>
      <c r="BI17" s="364"/>
      <c r="BJ17" s="364"/>
      <c r="BK17" s="364"/>
      <c r="BL17" s="364"/>
      <c r="BM17" s="365"/>
      <c r="BN17" s="383">
        <v>4354770</v>
      </c>
      <c r="BO17" s="384"/>
      <c r="BP17" s="384"/>
      <c r="BQ17" s="384"/>
      <c r="BR17" s="384"/>
      <c r="BS17" s="384"/>
      <c r="BT17" s="384"/>
      <c r="BU17" s="385"/>
      <c r="BV17" s="383">
        <v>4080143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137</v>
      </c>
      <c r="C18" s="446"/>
      <c r="D18" s="446"/>
      <c r="E18" s="447"/>
      <c r="F18" s="447"/>
      <c r="G18" s="447"/>
      <c r="H18" s="447"/>
      <c r="I18" s="447"/>
      <c r="J18" s="447"/>
      <c r="K18" s="447"/>
      <c r="L18" s="448">
        <v>74.3</v>
      </c>
      <c r="M18" s="448"/>
      <c r="N18" s="448"/>
      <c r="O18" s="448"/>
      <c r="P18" s="448"/>
      <c r="Q18" s="448"/>
      <c r="R18" s="449"/>
      <c r="S18" s="449"/>
      <c r="T18" s="449"/>
      <c r="U18" s="449"/>
      <c r="V18" s="450"/>
      <c r="W18" s="464"/>
      <c r="X18" s="465"/>
      <c r="Y18" s="465"/>
      <c r="Z18" s="465"/>
      <c r="AA18" s="465"/>
      <c r="AB18" s="473"/>
      <c r="AC18" s="347">
        <v>65.900000000000006</v>
      </c>
      <c r="AD18" s="348"/>
      <c r="AE18" s="348"/>
      <c r="AF18" s="348"/>
      <c r="AG18" s="451"/>
      <c r="AH18" s="347">
        <v>61.7</v>
      </c>
      <c r="AI18" s="348"/>
      <c r="AJ18" s="348"/>
      <c r="AK18" s="348"/>
      <c r="AL18" s="349"/>
      <c r="AM18" s="452"/>
      <c r="AN18" s="357"/>
      <c r="AO18" s="357"/>
      <c r="AP18" s="357"/>
      <c r="AQ18" s="357"/>
      <c r="AR18" s="357"/>
      <c r="AS18" s="357"/>
      <c r="AT18" s="358"/>
      <c r="AU18" s="440"/>
      <c r="AV18" s="441"/>
      <c r="AW18" s="441"/>
      <c r="AX18" s="441"/>
      <c r="AY18" s="363" t="s">
        <v>138</v>
      </c>
      <c r="AZ18" s="364"/>
      <c r="BA18" s="364"/>
      <c r="BB18" s="364"/>
      <c r="BC18" s="364"/>
      <c r="BD18" s="364"/>
      <c r="BE18" s="364"/>
      <c r="BF18" s="364"/>
      <c r="BG18" s="364"/>
      <c r="BH18" s="364"/>
      <c r="BI18" s="364"/>
      <c r="BJ18" s="364"/>
      <c r="BK18" s="364"/>
      <c r="BL18" s="364"/>
      <c r="BM18" s="365"/>
      <c r="BN18" s="383">
        <v>7789955</v>
      </c>
      <c r="BO18" s="384"/>
      <c r="BP18" s="384"/>
      <c r="BQ18" s="384"/>
      <c r="BR18" s="384"/>
      <c r="BS18" s="384"/>
      <c r="BT18" s="384"/>
      <c r="BU18" s="385"/>
      <c r="BV18" s="383">
        <v>7563610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139</v>
      </c>
      <c r="C19" s="446"/>
      <c r="D19" s="446"/>
      <c r="E19" s="447"/>
      <c r="F19" s="447"/>
      <c r="G19" s="447"/>
      <c r="H19" s="447"/>
      <c r="I19" s="447"/>
      <c r="J19" s="447"/>
      <c r="K19" s="447"/>
      <c r="L19" s="453">
        <v>508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140</v>
      </c>
      <c r="AZ19" s="364"/>
      <c r="BA19" s="364"/>
      <c r="BB19" s="364"/>
      <c r="BC19" s="364"/>
      <c r="BD19" s="364"/>
      <c r="BE19" s="364"/>
      <c r="BF19" s="364"/>
      <c r="BG19" s="364"/>
      <c r="BH19" s="364"/>
      <c r="BI19" s="364"/>
      <c r="BJ19" s="364"/>
      <c r="BK19" s="364"/>
      <c r="BL19" s="364"/>
      <c r="BM19" s="365"/>
      <c r="BN19" s="383">
        <v>10047954</v>
      </c>
      <c r="BO19" s="384"/>
      <c r="BP19" s="384"/>
      <c r="BQ19" s="384"/>
      <c r="BR19" s="384"/>
      <c r="BS19" s="384"/>
      <c r="BT19" s="384"/>
      <c r="BU19" s="385"/>
      <c r="BV19" s="383">
        <v>10621440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141</v>
      </c>
      <c r="C20" s="446"/>
      <c r="D20" s="446"/>
      <c r="E20" s="447"/>
      <c r="F20" s="447"/>
      <c r="G20" s="447"/>
      <c r="H20" s="447"/>
      <c r="I20" s="447"/>
      <c r="J20" s="447"/>
      <c r="K20" s="447"/>
      <c r="L20" s="453">
        <v>12808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142</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16318905</v>
      </c>
      <c r="BO23" s="384"/>
      <c r="BP23" s="384"/>
      <c r="BQ23" s="384"/>
      <c r="BR23" s="384"/>
      <c r="BS23" s="384"/>
      <c r="BT23" s="384"/>
      <c r="BU23" s="385"/>
      <c r="BV23" s="383">
        <v>16820734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150</v>
      </c>
      <c r="F24" s="357"/>
      <c r="G24" s="357"/>
      <c r="H24" s="357"/>
      <c r="I24" s="357"/>
      <c r="J24" s="357"/>
      <c r="K24" s="358"/>
      <c r="L24" s="359">
        <v>1</v>
      </c>
      <c r="M24" s="360"/>
      <c r="N24" s="360"/>
      <c r="O24" s="360"/>
      <c r="P24" s="361"/>
      <c r="Q24" s="359">
        <v>8110</v>
      </c>
      <c r="R24" s="360"/>
      <c r="S24" s="360"/>
      <c r="T24" s="360"/>
      <c r="U24" s="360"/>
      <c r="V24" s="361"/>
      <c r="W24" s="425"/>
      <c r="X24" s="416"/>
      <c r="Y24" s="417"/>
      <c r="Z24" s="356" t="s">
        <v>151</v>
      </c>
      <c r="AA24" s="357"/>
      <c r="AB24" s="357"/>
      <c r="AC24" s="357"/>
      <c r="AD24" s="357"/>
      <c r="AE24" s="357"/>
      <c r="AF24" s="357"/>
      <c r="AG24" s="358"/>
      <c r="AH24" s="359">
        <v>210</v>
      </c>
      <c r="AI24" s="360"/>
      <c r="AJ24" s="360"/>
      <c r="AK24" s="360"/>
      <c r="AL24" s="361"/>
      <c r="AM24" s="359">
        <v>661920</v>
      </c>
      <c r="AN24" s="360"/>
      <c r="AO24" s="360"/>
      <c r="AP24" s="360"/>
      <c r="AQ24" s="360"/>
      <c r="AR24" s="361"/>
      <c r="AS24" s="359">
        <v>3152</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9983856</v>
      </c>
      <c r="BO24" s="384"/>
      <c r="BP24" s="384"/>
      <c r="BQ24" s="384"/>
      <c r="BR24" s="384"/>
      <c r="BS24" s="384"/>
      <c r="BT24" s="384"/>
      <c r="BU24" s="385"/>
      <c r="BV24" s="383">
        <v>10153233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153</v>
      </c>
      <c r="F25" s="357"/>
      <c r="G25" s="357"/>
      <c r="H25" s="357"/>
      <c r="I25" s="357"/>
      <c r="J25" s="357"/>
      <c r="K25" s="358"/>
      <c r="L25" s="359">
        <v>1</v>
      </c>
      <c r="M25" s="360"/>
      <c r="N25" s="360"/>
      <c r="O25" s="360"/>
      <c r="P25" s="361"/>
      <c r="Q25" s="359">
        <v>6410</v>
      </c>
      <c r="R25" s="360"/>
      <c r="S25" s="360"/>
      <c r="T25" s="360"/>
      <c r="U25" s="360"/>
      <c r="V25" s="361"/>
      <c r="W25" s="425"/>
      <c r="X25" s="416"/>
      <c r="Y25" s="417"/>
      <c r="Z25" s="356" t="s">
        <v>154</v>
      </c>
      <c r="AA25" s="357"/>
      <c r="AB25" s="357"/>
      <c r="AC25" s="357"/>
      <c r="AD25" s="357"/>
      <c r="AE25" s="357"/>
      <c r="AF25" s="357"/>
      <c r="AG25" s="358"/>
      <c r="AH25" s="359" t="s">
        <v>118</v>
      </c>
      <c r="AI25" s="360"/>
      <c r="AJ25" s="360"/>
      <c r="AK25" s="360"/>
      <c r="AL25" s="361"/>
      <c r="AM25" s="359" t="s">
        <v>118</v>
      </c>
      <c r="AN25" s="360"/>
      <c r="AO25" s="360"/>
      <c r="AP25" s="360"/>
      <c r="AQ25" s="360"/>
      <c r="AR25" s="361"/>
      <c r="AS25" s="359" t="s">
        <v>118</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1449799</v>
      </c>
      <c r="BO25" s="379"/>
      <c r="BP25" s="379"/>
      <c r="BQ25" s="379"/>
      <c r="BR25" s="379"/>
      <c r="BS25" s="379"/>
      <c r="BT25" s="379"/>
      <c r="BU25" s="380"/>
      <c r="BV25" s="378">
        <v>1232354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156</v>
      </c>
      <c r="F26" s="357"/>
      <c r="G26" s="357"/>
      <c r="H26" s="357"/>
      <c r="I26" s="357"/>
      <c r="J26" s="357"/>
      <c r="K26" s="358"/>
      <c r="L26" s="359">
        <v>1</v>
      </c>
      <c r="M26" s="360"/>
      <c r="N26" s="360"/>
      <c r="O26" s="360"/>
      <c r="P26" s="361"/>
      <c r="Q26" s="359">
        <v>5670</v>
      </c>
      <c r="R26" s="360"/>
      <c r="S26" s="360"/>
      <c r="T26" s="360"/>
      <c r="U26" s="360"/>
      <c r="V26" s="361"/>
      <c r="W26" s="425"/>
      <c r="X26" s="416"/>
      <c r="Y26" s="417"/>
      <c r="Z26" s="356" t="s">
        <v>157</v>
      </c>
      <c r="AA26" s="438"/>
      <c r="AB26" s="438"/>
      <c r="AC26" s="438"/>
      <c r="AD26" s="438"/>
      <c r="AE26" s="438"/>
      <c r="AF26" s="438"/>
      <c r="AG26" s="439"/>
      <c r="AH26" s="359" t="s">
        <v>118</v>
      </c>
      <c r="AI26" s="360"/>
      <c r="AJ26" s="360"/>
      <c r="AK26" s="360"/>
      <c r="AL26" s="361"/>
      <c r="AM26" s="359" t="s">
        <v>118</v>
      </c>
      <c r="AN26" s="360"/>
      <c r="AO26" s="360"/>
      <c r="AP26" s="360"/>
      <c r="AQ26" s="360"/>
      <c r="AR26" s="361"/>
      <c r="AS26" s="359" t="s">
        <v>118</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118</v>
      </c>
      <c r="BO26" s="384"/>
      <c r="BP26" s="384"/>
      <c r="BQ26" s="384"/>
      <c r="BR26" s="384"/>
      <c r="BS26" s="384"/>
      <c r="BT26" s="384"/>
      <c r="BU26" s="385"/>
      <c r="BV26" s="383" t="s">
        <v>118</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159</v>
      </c>
      <c r="F27" s="357"/>
      <c r="G27" s="357"/>
      <c r="H27" s="357"/>
      <c r="I27" s="357"/>
      <c r="J27" s="357"/>
      <c r="K27" s="358"/>
      <c r="L27" s="359">
        <v>1</v>
      </c>
      <c r="M27" s="360"/>
      <c r="N27" s="360"/>
      <c r="O27" s="360"/>
      <c r="P27" s="361"/>
      <c r="Q27" s="359">
        <v>4017</v>
      </c>
      <c r="R27" s="360"/>
      <c r="S27" s="360"/>
      <c r="T27" s="360"/>
      <c r="U27" s="360"/>
      <c r="V27" s="361"/>
      <c r="W27" s="425"/>
      <c r="X27" s="416"/>
      <c r="Y27" s="417"/>
      <c r="Z27" s="356" t="s">
        <v>160</v>
      </c>
      <c r="AA27" s="357"/>
      <c r="AB27" s="357"/>
      <c r="AC27" s="357"/>
      <c r="AD27" s="357"/>
      <c r="AE27" s="357"/>
      <c r="AF27" s="357"/>
      <c r="AG27" s="358"/>
      <c r="AH27" s="359">
        <v>14</v>
      </c>
      <c r="AI27" s="360"/>
      <c r="AJ27" s="360"/>
      <c r="AK27" s="360"/>
      <c r="AL27" s="361"/>
      <c r="AM27" s="359">
        <v>40821</v>
      </c>
      <c r="AN27" s="360"/>
      <c r="AO27" s="360"/>
      <c r="AP27" s="360"/>
      <c r="AQ27" s="360"/>
      <c r="AR27" s="361"/>
      <c r="AS27" s="359">
        <v>2916</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t="s">
        <v>118</v>
      </c>
      <c r="BO27" s="387"/>
      <c r="BP27" s="387"/>
      <c r="BQ27" s="387"/>
      <c r="BR27" s="387"/>
      <c r="BS27" s="387"/>
      <c r="BT27" s="387"/>
      <c r="BU27" s="388"/>
      <c r="BV27" s="386" t="s">
        <v>118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162</v>
      </c>
      <c r="F28" s="357"/>
      <c r="G28" s="357"/>
      <c r="H28" s="357"/>
      <c r="I28" s="357"/>
      <c r="J28" s="357"/>
      <c r="K28" s="358"/>
      <c r="L28" s="359">
        <v>1</v>
      </c>
      <c r="M28" s="360"/>
      <c r="N28" s="360"/>
      <c r="O28" s="360"/>
      <c r="P28" s="361"/>
      <c r="Q28" s="359">
        <v>3678</v>
      </c>
      <c r="R28" s="360"/>
      <c r="S28" s="360"/>
      <c r="T28" s="360"/>
      <c r="U28" s="360"/>
      <c r="V28" s="361"/>
      <c r="W28" s="425"/>
      <c r="X28" s="416"/>
      <c r="Y28" s="417"/>
      <c r="Z28" s="356" t="s">
        <v>163</v>
      </c>
      <c r="AA28" s="357"/>
      <c r="AB28" s="357"/>
      <c r="AC28" s="357"/>
      <c r="AD28" s="357"/>
      <c r="AE28" s="357"/>
      <c r="AF28" s="357"/>
      <c r="AG28" s="358"/>
      <c r="AH28" s="359" t="s">
        <v>118</v>
      </c>
      <c r="AI28" s="360"/>
      <c r="AJ28" s="360"/>
      <c r="AK28" s="360"/>
      <c r="AL28" s="361"/>
      <c r="AM28" s="359" t="s">
        <v>118</v>
      </c>
      <c r="AN28" s="360"/>
      <c r="AO28" s="360"/>
      <c r="AP28" s="360"/>
      <c r="AQ28" s="360"/>
      <c r="AR28" s="361"/>
      <c r="AS28" s="359" t="s">
        <v>118</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2792553</v>
      </c>
      <c r="BO28" s="379"/>
      <c r="BP28" s="379"/>
      <c r="BQ28" s="379"/>
      <c r="BR28" s="379"/>
      <c r="BS28" s="379"/>
      <c r="BT28" s="379"/>
      <c r="BU28" s="380"/>
      <c r="BV28" s="378">
        <v>2292051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166</v>
      </c>
      <c r="F29" s="357"/>
      <c r="G29" s="357"/>
      <c r="H29" s="357"/>
      <c r="I29" s="357"/>
      <c r="J29" s="357"/>
      <c r="K29" s="358"/>
      <c r="L29" s="359">
        <v>16</v>
      </c>
      <c r="M29" s="360"/>
      <c r="N29" s="360"/>
      <c r="O29" s="360"/>
      <c r="P29" s="361"/>
      <c r="Q29" s="359">
        <v>3469</v>
      </c>
      <c r="R29" s="360"/>
      <c r="S29" s="360"/>
      <c r="T29" s="360"/>
      <c r="U29" s="360"/>
      <c r="V29" s="361"/>
      <c r="W29" s="426"/>
      <c r="X29" s="427"/>
      <c r="Y29" s="428"/>
      <c r="Z29" s="356" t="s">
        <v>167</v>
      </c>
      <c r="AA29" s="357"/>
      <c r="AB29" s="357"/>
      <c r="AC29" s="357"/>
      <c r="AD29" s="357"/>
      <c r="AE29" s="357"/>
      <c r="AF29" s="357"/>
      <c r="AG29" s="358"/>
      <c r="AH29" s="359">
        <v>224</v>
      </c>
      <c r="AI29" s="360"/>
      <c r="AJ29" s="360"/>
      <c r="AK29" s="360"/>
      <c r="AL29" s="361"/>
      <c r="AM29" s="359">
        <v>702741</v>
      </c>
      <c r="AN29" s="360"/>
      <c r="AO29" s="360"/>
      <c r="AP29" s="360"/>
      <c r="AQ29" s="360"/>
      <c r="AR29" s="361"/>
      <c r="AS29" s="359">
        <v>3137</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159142</v>
      </c>
      <c r="BO29" s="384"/>
      <c r="BP29" s="384"/>
      <c r="BQ29" s="384"/>
      <c r="BR29" s="384"/>
      <c r="BS29" s="384"/>
      <c r="BT29" s="384"/>
      <c r="BU29" s="385"/>
      <c r="BV29" s="383">
        <v>159095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169</v>
      </c>
      <c r="X30" s="436"/>
      <c r="Y30" s="436"/>
      <c r="Z30" s="436"/>
      <c r="AA30" s="436"/>
      <c r="AB30" s="436"/>
      <c r="AC30" s="436"/>
      <c r="AD30" s="436"/>
      <c r="AE30" s="436"/>
      <c r="AF30" s="436"/>
      <c r="AG30" s="437"/>
      <c r="AH30" s="347">
        <v>98.1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1371663</v>
      </c>
      <c r="BO30" s="387"/>
      <c r="BP30" s="387"/>
      <c r="BQ30" s="387"/>
      <c r="BR30" s="387"/>
      <c r="BS30" s="387"/>
      <c r="BT30" s="387"/>
      <c r="BU30" s="388"/>
      <c r="BV30" s="386">
        <v>1591806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宇土市水道事業会計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宇土市簡易水道事業特別会計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熊本県市町村総合事務組合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宇土市土地開発公社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宇土市公共下水道事業特別会計</v>
      </c>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宇土市漁業集落排水施設整備事業特別会計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宇城広域連合（一般会計）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宇城広域連合（ふるさと市町村圏基金特別会）</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熊本県後期高齢者医療広域連合（一般会計）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熊本県後期高齢者医療広域連合（後期高齢者医療特別会計）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81" t="s">
        <v>23</v>
      </c>
      <c r="C41" s="1182"/>
      <c r="D41" s="81"/>
      <c r="E41" s="1183" t="s">
        <v>24</v>
      </c>
      <c r="F41" s="1183"/>
      <c r="G41" s="1183"/>
      <c r="H41" s="1184"/>
      <c r="I41" s="82">
        <v>16818</v>
      </c>
      <c r="J41" s="83">
        <v>17115</v>
      </c>
      <c r="K41" s="83">
        <v>16596</v>
      </c>
      <c r="L41" s="83">
        <v>16696</v>
      </c>
      <c r="M41" s="84">
        <v>16319</v>
      </c>
    </row>
    <row r="42" spans="2:13" ht="27.75" customHeight="1">
      <c r="B42" s="1171"/>
      <c r="C42" s="1172"/>
      <c r="D42" s="85"/>
      <c r="E42" s="1175" t="s">
        <v>25</v>
      </c>
      <c r="F42" s="1175"/>
      <c r="G42" s="1175"/>
      <c r="H42" s="1176"/>
      <c r="I42" s="86">
        <v>30</v>
      </c>
      <c r="J42" s="87" t="s">
        <v>478</v>
      </c>
      <c r="K42" s="87" t="s">
        <v>478</v>
      </c>
      <c r="L42" s="87" t="s">
        <v>478</v>
      </c>
      <c r="M42" s="88" t="s">
        <v>478</v>
      </c>
    </row>
    <row r="43" spans="2:13" ht="27.75" customHeight="1">
      <c r="B43" s="1171"/>
      <c r="C43" s="1172"/>
      <c r="D43" s="85"/>
      <c r="E43" s="1175" t="s">
        <v>26</v>
      </c>
      <c r="F43" s="1175"/>
      <c r="G43" s="1175"/>
      <c r="H43" s="1176"/>
      <c r="I43" s="86">
        <v>1862</v>
      </c>
      <c r="J43" s="87">
        <v>2148</v>
      </c>
      <c r="K43" s="87">
        <v>2050</v>
      </c>
      <c r="L43" s="87">
        <v>1807</v>
      </c>
      <c r="M43" s="88">
        <v>1662</v>
      </c>
    </row>
    <row r="44" spans="2:13" ht="27.75" customHeight="1">
      <c r="B44" s="1171"/>
      <c r="C44" s="1172"/>
      <c r="D44" s="85"/>
      <c r="E44" s="1175" t="s">
        <v>27</v>
      </c>
      <c r="F44" s="1175"/>
      <c r="G44" s="1175"/>
      <c r="H44" s="1176"/>
      <c r="I44" s="86">
        <v>450</v>
      </c>
      <c r="J44" s="87">
        <v>514</v>
      </c>
      <c r="K44" s="87">
        <v>518</v>
      </c>
      <c r="L44" s="87">
        <v>591</v>
      </c>
      <c r="M44" s="88">
        <v>506</v>
      </c>
    </row>
    <row r="45" spans="2:13" ht="27.75" customHeight="1">
      <c r="B45" s="1171"/>
      <c r="C45" s="1172"/>
      <c r="D45" s="85"/>
      <c r="E45" s="1175" t="s">
        <v>28</v>
      </c>
      <c r="F45" s="1175"/>
      <c r="G45" s="1175"/>
      <c r="H45" s="1176"/>
      <c r="I45" s="86">
        <v>2268</v>
      </c>
      <c r="J45" s="87">
        <v>2363</v>
      </c>
      <c r="K45" s="87">
        <v>2320</v>
      </c>
      <c r="L45" s="87">
        <v>2242</v>
      </c>
      <c r="M45" s="88">
        <v>2004</v>
      </c>
    </row>
    <row r="46" spans="2:13" ht="27.75" customHeight="1">
      <c r="B46" s="1171"/>
      <c r="C46" s="1172"/>
      <c r="D46" s="85"/>
      <c r="E46" s="1175" t="s">
        <v>29</v>
      </c>
      <c r="F46" s="1175"/>
      <c r="G46" s="1175"/>
      <c r="H46" s="1176"/>
      <c r="I46" s="86">
        <v>268</v>
      </c>
      <c r="J46" s="87">
        <v>235</v>
      </c>
      <c r="K46" s="87">
        <v>192</v>
      </c>
      <c r="L46" s="87">
        <v>176</v>
      </c>
      <c r="M46" s="88">
        <v>166</v>
      </c>
    </row>
    <row r="47" spans="2:13" ht="27.75" customHeight="1">
      <c r="B47" s="1171"/>
      <c r="C47" s="1172"/>
      <c r="D47" s="85"/>
      <c r="E47" s="1175" t="s">
        <v>30</v>
      </c>
      <c r="F47" s="1175"/>
      <c r="G47" s="1175"/>
      <c r="H47" s="1176"/>
      <c r="I47" s="86" t="s">
        <v>478</v>
      </c>
      <c r="J47" s="87" t="s">
        <v>478</v>
      </c>
      <c r="K47" s="87" t="s">
        <v>478</v>
      </c>
      <c r="L47" s="87" t="s">
        <v>478</v>
      </c>
      <c r="M47" s="88" t="s">
        <v>478</v>
      </c>
    </row>
    <row r="48" spans="2:13" ht="27.75" customHeight="1">
      <c r="B48" s="1173"/>
      <c r="C48" s="1174"/>
      <c r="D48" s="85"/>
      <c r="E48" s="1175" t="s">
        <v>31</v>
      </c>
      <c r="F48" s="1175"/>
      <c r="G48" s="1175"/>
      <c r="H48" s="1176"/>
      <c r="I48" s="86" t="s">
        <v>478</v>
      </c>
      <c r="J48" s="87" t="s">
        <v>478</v>
      </c>
      <c r="K48" s="87" t="s">
        <v>478</v>
      </c>
      <c r="L48" s="87" t="s">
        <v>478</v>
      </c>
      <c r="M48" s="88" t="s">
        <v>478</v>
      </c>
    </row>
    <row r="49" spans="2:13" ht="27.75" customHeight="1">
      <c r="B49" s="1169" t="s">
        <v>32</v>
      </c>
      <c r="C49" s="1170"/>
      <c r="D49" s="89"/>
      <c r="E49" s="1175" t="s">
        <v>33</v>
      </c>
      <c r="F49" s="1175"/>
      <c r="G49" s="1175"/>
      <c r="H49" s="1176"/>
      <c r="I49" s="86">
        <v>2281</v>
      </c>
      <c r="J49" s="87">
        <v>3009</v>
      </c>
      <c r="K49" s="87">
        <v>3533</v>
      </c>
      <c r="L49" s="87">
        <v>3954</v>
      </c>
      <c r="M49" s="88">
        <v>4490</v>
      </c>
    </row>
    <row r="50" spans="2:13" ht="27.75" customHeight="1">
      <c r="B50" s="1171"/>
      <c r="C50" s="1172"/>
      <c r="D50" s="85"/>
      <c r="E50" s="1175" t="s">
        <v>34</v>
      </c>
      <c r="F50" s="1175"/>
      <c r="G50" s="1175"/>
      <c r="H50" s="1176"/>
      <c r="I50" s="86">
        <v>2031</v>
      </c>
      <c r="J50" s="87">
        <v>1830</v>
      </c>
      <c r="K50" s="87">
        <v>1739</v>
      </c>
      <c r="L50" s="87">
        <v>1387</v>
      </c>
      <c r="M50" s="88">
        <v>1127</v>
      </c>
    </row>
    <row r="51" spans="2:13" ht="27.75" customHeight="1">
      <c r="B51" s="1173"/>
      <c r="C51" s="1174"/>
      <c r="D51" s="85"/>
      <c r="E51" s="1175" t="s">
        <v>35</v>
      </c>
      <c r="F51" s="1175"/>
      <c r="G51" s="1175"/>
      <c r="H51" s="1176"/>
      <c r="I51" s="86">
        <v>12413</v>
      </c>
      <c r="J51" s="87">
        <v>12348</v>
      </c>
      <c r="K51" s="87">
        <v>12547</v>
      </c>
      <c r="L51" s="87">
        <v>12382</v>
      </c>
      <c r="M51" s="88">
        <v>12118</v>
      </c>
    </row>
    <row r="52" spans="2:13" ht="27.75" customHeight="1" thickBot="1">
      <c r="B52" s="1177" t="s">
        <v>36</v>
      </c>
      <c r="C52" s="1178"/>
      <c r="D52" s="90"/>
      <c r="E52" s="1179" t="s">
        <v>37</v>
      </c>
      <c r="F52" s="1179"/>
      <c r="G52" s="1179"/>
      <c r="H52" s="1180"/>
      <c r="I52" s="91">
        <v>4971</v>
      </c>
      <c r="J52" s="92">
        <v>5187</v>
      </c>
      <c r="K52" s="92">
        <v>3857</v>
      </c>
      <c r="L52" s="92">
        <v>3788</v>
      </c>
      <c r="M52" s="93">
        <v>2923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60286</v>
      </c>
      <c r="E3" s="116"/>
      <c r="F3" s="117">
        <v>78670</v>
      </c>
      <c r="G3" s="118"/>
      <c r="H3" s="119"/>
    </row>
    <row r="4" spans="1:8">
      <c r="A4" s="120"/>
      <c r="B4" s="121"/>
      <c r="C4" s="122"/>
      <c r="D4" s="123">
        <v>21584</v>
      </c>
      <c r="E4" s="124"/>
      <c r="F4" s="125">
        <v>38094</v>
      </c>
      <c r="G4" s="126"/>
      <c r="H4" s="127"/>
    </row>
    <row r="5" spans="1:8">
      <c r="A5" s="108" t="s">
        <v>510</v>
      </c>
      <c r="B5" s="113"/>
      <c r="C5" s="114"/>
      <c r="D5" s="115">
        <v>94778</v>
      </c>
      <c r="E5" s="116"/>
      <c r="F5" s="117">
        <v>67201</v>
      </c>
      <c r="G5" s="118"/>
      <c r="H5" s="119"/>
    </row>
    <row r="6" spans="1:8">
      <c r="A6" s="120"/>
      <c r="B6" s="121"/>
      <c r="C6" s="122"/>
      <c r="D6" s="123">
        <v>29217</v>
      </c>
      <c r="E6" s="124"/>
      <c r="F6" s="125">
        <v>35210</v>
      </c>
      <c r="G6" s="126"/>
      <c r="H6" s="127"/>
    </row>
    <row r="7" spans="1:8">
      <c r="A7" s="108" t="s">
        <v>511</v>
      </c>
      <c r="B7" s="113"/>
      <c r="C7" s="114"/>
      <c r="D7" s="115">
        <v>48895</v>
      </c>
      <c r="E7" s="116"/>
      <c r="F7" s="117">
        <v>75709</v>
      </c>
      <c r="G7" s="118"/>
      <c r="H7" s="119"/>
    </row>
    <row r="8" spans="1:8">
      <c r="A8" s="120"/>
      <c r="B8" s="121"/>
      <c r="C8" s="122"/>
      <c r="D8" s="123">
        <v>27428</v>
      </c>
      <c r="E8" s="124"/>
      <c r="F8" s="125">
        <v>35212</v>
      </c>
      <c r="G8" s="126"/>
      <c r="H8" s="127"/>
    </row>
    <row r="9" spans="1:8">
      <c r="A9" s="108" t="s">
        <v>512</v>
      </c>
      <c r="B9" s="113"/>
      <c r="C9" s="114"/>
      <c r="D9" s="115">
        <v>77463</v>
      </c>
      <c r="E9" s="116"/>
      <c r="F9" s="117">
        <v>90961</v>
      </c>
      <c r="G9" s="118"/>
      <c r="H9" s="119"/>
    </row>
    <row r="10" spans="1:8">
      <c r="A10" s="120"/>
      <c r="B10" s="121"/>
      <c r="C10" s="122"/>
      <c r="D10" s="123">
        <v>36671</v>
      </c>
      <c r="E10" s="124"/>
      <c r="F10" s="125">
        <v>37720</v>
      </c>
      <c r="G10" s="126"/>
      <c r="H10" s="127"/>
    </row>
    <row r="11" spans="1:8">
      <c r="A11" s="108" t="s">
        <v>513</v>
      </c>
      <c r="B11" s="113"/>
      <c r="C11" s="114"/>
      <c r="D11" s="115">
        <v>46225</v>
      </c>
      <c r="E11" s="116"/>
      <c r="F11" s="117">
        <v>106614</v>
      </c>
      <c r="G11" s="118"/>
      <c r="H11" s="119"/>
    </row>
    <row r="12" spans="1:8">
      <c r="A12" s="120"/>
      <c r="B12" s="121"/>
      <c r="C12" s="128"/>
      <c r="D12" s="123">
        <v>25334</v>
      </c>
      <c r="E12" s="124"/>
      <c r="F12" s="125">
        <v>45545</v>
      </c>
      <c r="G12" s="126"/>
      <c r="H12" s="127"/>
    </row>
    <row r="13" spans="1:8">
      <c r="A13" s="108"/>
      <c r="B13" s="113"/>
      <c r="C13" s="129"/>
      <c r="D13" s="130">
        <v>65529</v>
      </c>
      <c r="E13" s="131"/>
      <c r="F13" s="132">
        <v>83831</v>
      </c>
      <c r="G13" s="133"/>
      <c r="H13" s="119"/>
    </row>
    <row r="14" spans="1:8">
      <c r="A14" s="120"/>
      <c r="B14" s="121"/>
      <c r="C14" s="122"/>
      <c r="D14" s="123">
        <v>28047</v>
      </c>
      <c r="E14" s="124"/>
      <c r="F14" s="125">
        <v>38356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9.94</v>
      </c>
      <c r="C19" s="134">
        <f>ROUND(VALUE(SUBSTITUTE(実質収支比率等に係る経年分析!G$48,"▲","-")),2)</f>
        <v>11.68</v>
      </c>
      <c r="D19" s="134">
        <f>ROUND(VALUE(SUBSTITUTE(実質収支比率等に係る経年分析!H$48,"▲","-")),2)</f>
        <v>8.25</v>
      </c>
      <c r="E19" s="134">
        <f>ROUND(VALUE(SUBSTITUTE(実質収支比率等に係る経年分析!I$48,"▲","-")),2)</f>
        <v>12.03</v>
      </c>
      <c r="F19" s="134">
        <f>ROUND(VALUE(SUBSTITUTE(実質収支比率等に係る経年分析!J$48,"▲","-")),2)</f>
        <v>8.0399999999999991</v>
      </c>
    </row>
    <row r="20" spans="1:11">
      <c r="A20" s="134" t="s">
        <v>42</v>
      </c>
      <c r="B20" s="134">
        <f>ROUND(VALUE(SUBSTITUTE(実質収支比率等に係る経年分析!F$47,"▲","-")),2)</f>
        <v>16.329999999999998</v>
      </c>
      <c r="C20" s="134">
        <f>ROUND(VALUE(SUBSTITUTE(実質収支比率等に係る経年分析!G$47,"▲","-")),2)</f>
        <v>21.77</v>
      </c>
      <c r="D20" s="134">
        <f>ROUND(VALUE(SUBSTITUTE(実質収支比率等に係る経年分析!H$47,"▲","-")),2)</f>
        <v>28.21</v>
      </c>
      <c r="E20" s="134">
        <f>ROUND(VALUE(SUBSTITUTE(実質収支比率等に係る経年分析!I$47,"▲","-")),2)</f>
        <v>27.86</v>
      </c>
      <c r="F20" s="134">
        <f>ROUND(VALUE(SUBSTITUTE(実質収支比率等に係る経年分析!J$47,"▲","-")),2)</f>
        <v>33.75</v>
      </c>
    </row>
    <row r="21" spans="1:11">
      <c r="A21" s="134" t="s">
        <v>43</v>
      </c>
      <c r="B21" s="134">
        <f>IF(ISNUMBER(VALUE(SUBSTITUTE(実質収支比率等に係る経年分析!F$49,"▲","-"))),ROUND(VALUE(SUBSTITUTE(実質収支比率等に係る経年分析!F$49,"▲","-")),2),NA())</f>
        <v>2.52</v>
      </c>
      <c r="C21" s="134">
        <f>IF(ISNUMBER(VALUE(SUBSTITUTE(実質収支比率等に係る経年分析!G$49,"▲","-"))),ROUND(VALUE(SUBSTITUTE(実質収支比率等に係る経年分析!G$49,"▲","-")),2),NA())</f>
        <v>1.58</v>
      </c>
      <c r="D21" s="134">
        <f>IF(ISNUMBER(VALUE(SUBSTITUTE(実質収支比率等に係る経年分析!H$49,"▲","-"))),ROUND(VALUE(SUBSTITUTE(実質収支比率等に係る経年分析!H$49,"▲","-")),2),NA())</f>
        <v>-3.61</v>
      </c>
      <c r="E21" s="134">
        <f>IF(ISNUMBER(VALUE(SUBSTITUTE(実質収支比率等に係る経年分析!I$49,"▲","-"))),ROUND(VALUE(SUBSTITUTE(実質収支比率等に係る経年分析!I$49,"▲","-")),2),NA())</f>
        <v>-0.73</v>
      </c>
      <c r="F21" s="134">
        <f>IF(ISNUMBER(VALUE(SUBSTITUTE(実質収支比率等に係る経年分析!J$49,"▲","-"))),ROUND(VALUE(SUBSTITUTE(実質収支比率等に係る経年分析!J$49,"▲","-")),2),NA())</f>
        <v>-3.91</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宇土市漁業集落排水施設整備事業特別会計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宇土市簡易水道事業特別会計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1.78</v>
      </c>
    </row>
    <row r="34" spans="1:16">
      <c r="A34" s="135" t="str">
        <f>IF(連結実質赤字比率に係る赤字・黒字の構成分析!C$36="",NA(),連結実質赤字比率に係る赤字・黒字の構成分析!C$36)</f>
        <v>宇土市公共下水道事業特別会計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3.59</v>
      </c>
    </row>
    <row r="35" spans="1:16">
      <c r="A35" s="135" t="str">
        <f>IF(連結実質赤字比率に係る赤字・黒字の構成分析!C$35="",NA(),連結実質赤字比率に係る赤字・黒字の構成分析!C$35)</f>
        <v>宇土市水道事業会計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5.86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8.25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8.0299999999999994</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1453</v>
      </c>
      <c r="E42" s="136"/>
      <c r="F42" s="136"/>
      <c r="G42" s="136">
        <f>'実質公債費比率（分子）の構造'!L$52</f>
        <v>1448</v>
      </c>
      <c r="H42" s="136"/>
      <c r="I42" s="136"/>
      <c r="J42" s="136">
        <f>'実質公債費比率（分子）の構造'!M$52</f>
        <v>1386</v>
      </c>
      <c r="K42" s="136"/>
      <c r="L42" s="136"/>
      <c r="M42" s="136">
        <f>'実質公債費比率（分子）の構造'!N$52</f>
        <v>1371</v>
      </c>
      <c r="N42" s="136"/>
      <c r="O42" s="136"/>
      <c r="P42" s="136">
        <f>'実質公債費比率（分子）の構造'!O$52</f>
        <v>1376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244</v>
      </c>
      <c r="C44" s="136"/>
      <c r="D44" s="136"/>
      <c r="E44" s="136">
        <f>'実質公債費比率（分子）の構造'!L$50</f>
        <v>221</v>
      </c>
      <c r="F44" s="136"/>
      <c r="G44" s="136"/>
      <c r="H44" s="136">
        <f>'実質公債費比率（分子）の構造'!M$50</f>
        <v>172</v>
      </c>
      <c r="I44" s="136"/>
      <c r="J44" s="136"/>
      <c r="K44" s="136">
        <f>'実質公債費比率（分子）の構造'!N$50</f>
        <v>2</v>
      </c>
      <c r="L44" s="136"/>
      <c r="M44" s="136"/>
      <c r="N44" s="136">
        <f>'実質公債費比率（分子）の構造'!O$50</f>
        <v>0</v>
      </c>
      <c r="O44" s="136"/>
      <c r="P44" s="136"/>
    </row>
    <row r="45" spans="1:16">
      <c r="A45" s="136" t="s">
        <v>53</v>
      </c>
      <c r="B45" s="136">
        <f>'実質公債費比率（分子）の構造'!K$49</f>
        <v>310</v>
      </c>
      <c r="C45" s="136"/>
      <c r="D45" s="136"/>
      <c r="E45" s="136">
        <f>'実質公債費比率（分子）の構造'!L$49</f>
        <v>288</v>
      </c>
      <c r="F45" s="136"/>
      <c r="G45" s="136"/>
      <c r="H45" s="136">
        <f>'実質公債費比率（分子）の構造'!M$49</f>
        <v>146</v>
      </c>
      <c r="I45" s="136"/>
      <c r="J45" s="136"/>
      <c r="K45" s="136">
        <f>'実質公債費比率（分子）の構造'!N$49</f>
        <v>79</v>
      </c>
      <c r="L45" s="136"/>
      <c r="M45" s="136"/>
      <c r="N45" s="136">
        <f>'実質公債費比率（分子）の構造'!O$49</f>
        <v>54</v>
      </c>
      <c r="O45" s="136"/>
      <c r="P45" s="136"/>
    </row>
    <row r="46" spans="1:16">
      <c r="A46" s="136" t="s">
        <v>54</v>
      </c>
      <c r="B46" s="136">
        <f>'実質公債費比率（分子）の構造'!K$48</f>
        <v>159</v>
      </c>
      <c r="C46" s="136"/>
      <c r="D46" s="136"/>
      <c r="E46" s="136">
        <f>'実質公債費比率（分子）の構造'!L$48</f>
        <v>163</v>
      </c>
      <c r="F46" s="136"/>
      <c r="G46" s="136"/>
      <c r="H46" s="136">
        <f>'実質公債費比率（分子）の構造'!M$48</f>
        <v>101</v>
      </c>
      <c r="I46" s="136"/>
      <c r="J46" s="136"/>
      <c r="K46" s="136">
        <f>'実質公債費比率（分子）の構造'!N$48</f>
        <v>125</v>
      </c>
      <c r="L46" s="136"/>
      <c r="M46" s="136"/>
      <c r="N46" s="136">
        <f>'実質公債費比率（分子）の構造'!O$48</f>
        <v>154</v>
      </c>
      <c r="O46" s="136"/>
      <c r="P46" s="136"/>
    </row>
    <row r="47" spans="1:16">
      <c r="A47" s="136" t="s">
        <v>13</v>
      </c>
      <c r="B47" s="136">
        <f>'実質公債費比率（分子）の構造'!K$47</f>
        <v>46</v>
      </c>
      <c r="C47" s="136"/>
      <c r="D47" s="136"/>
      <c r="E47" s="136">
        <f>'実質公債費比率（分子）の構造'!L$47</f>
        <v>47</v>
      </c>
      <c r="F47" s="136"/>
      <c r="G47" s="136"/>
      <c r="H47" s="136">
        <f>'実質公債費比率（分子）の構造'!M$47</f>
        <v>48</v>
      </c>
      <c r="I47" s="136"/>
      <c r="J47" s="136"/>
      <c r="K47" s="136">
        <f>'実質公債費比率（分子）の構造'!N$47</f>
        <v>49</v>
      </c>
      <c r="L47" s="136"/>
      <c r="M47" s="136"/>
      <c r="N47" s="136">
        <f>'実質公債費比率（分子）の構造'!O$47</f>
        <v>51</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1805</v>
      </c>
      <c r="C49" s="136"/>
      <c r="D49" s="136"/>
      <c r="E49" s="136">
        <f>'実質公債費比率（分子）の構造'!L$45</f>
        <v>1811</v>
      </c>
      <c r="F49" s="136"/>
      <c r="G49" s="136"/>
      <c r="H49" s="136">
        <f>'実質公債費比率（分子）の構造'!M$45</f>
        <v>1826</v>
      </c>
      <c r="I49" s="136"/>
      <c r="J49" s="136"/>
      <c r="K49" s="136">
        <f>'実質公債費比率（分子）の構造'!N$45</f>
        <v>1769</v>
      </c>
      <c r="L49" s="136"/>
      <c r="M49" s="136"/>
      <c r="N49" s="136">
        <f>'実質公債費比率（分子）の構造'!O$45</f>
        <v>1769</v>
      </c>
      <c r="O49" s="136"/>
      <c r="P49" s="136"/>
    </row>
    <row r="50" spans="1:16">
      <c r="A50" s="136" t="s">
        <v>57</v>
      </c>
      <c r="B50" s="136" t="e">
        <f>NA()</f>
        <v>#N/A</v>
      </c>
      <c r="C50" s="136">
        <f>IF(ISNUMBER('実質公債費比率（分子）の構造'!K$53),'実質公債費比率（分子）の構造'!K$53,NA())</f>
        <v>1111</v>
      </c>
      <c r="D50" s="136" t="e">
        <f>NA()</f>
        <v>#N/A</v>
      </c>
      <c r="E50" s="136" t="e">
        <f>NA()</f>
        <v>#N/A</v>
      </c>
      <c r="F50" s="136">
        <f>IF(ISNUMBER('実質公債費比率（分子）の構造'!L$53),'実質公債費比率（分子）の構造'!L$53,NA())</f>
        <v>1082</v>
      </c>
      <c r="G50" s="136" t="e">
        <f>NA()</f>
        <v>#N/A</v>
      </c>
      <c r="H50" s="136" t="e">
        <f>NA()</f>
        <v>#N/A</v>
      </c>
      <c r="I50" s="136">
        <f>IF(ISNUMBER('実質公債費比率（分子）の構造'!M$53),'実質公債費比率（分子）の構造'!M$53,NA())</f>
        <v>907</v>
      </c>
      <c r="J50" s="136" t="e">
        <f>NA()</f>
        <v>#N/A</v>
      </c>
      <c r="K50" s="136" t="e">
        <f>NA()</f>
        <v>#N/A</v>
      </c>
      <c r="L50" s="136">
        <f>IF(ISNUMBER('実質公債費比率（分子）の構造'!N$53),'実質公債費比率（分子）の構造'!N$53,NA())</f>
        <v>653</v>
      </c>
      <c r="M50" s="136" t="e">
        <f>NA()</f>
        <v>#N/A</v>
      </c>
      <c r="N50" s="136" t="e">
        <f>NA()</f>
        <v>#N/A</v>
      </c>
      <c r="O50" s="136">
        <f>IF(ISNUMBER('実質公債費比率（分子）の構造'!O$53),'実質公債費比率（分子）の構造'!O$53,NA())</f>
        <v>652</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12413</v>
      </c>
      <c r="E56" s="135"/>
      <c r="F56" s="135"/>
      <c r="G56" s="135">
        <f>'将来負担比率（分子）の構造'!J$51</f>
        <v>12348</v>
      </c>
      <c r="H56" s="135"/>
      <c r="I56" s="135"/>
      <c r="J56" s="135">
        <f>'将来負担比率（分子）の構造'!K$51</f>
        <v>12547</v>
      </c>
      <c r="K56" s="135"/>
      <c r="L56" s="135"/>
      <c r="M56" s="135">
        <f>'将来負担比率（分子）の構造'!L$51</f>
        <v>12382</v>
      </c>
      <c r="N56" s="135"/>
      <c r="O56" s="135"/>
      <c r="P56" s="135">
        <f>'将来負担比率（分子）の構造'!M$51</f>
        <v>12118</v>
      </c>
    </row>
    <row r="57" spans="1:16">
      <c r="A57" s="135" t="s">
        <v>34</v>
      </c>
      <c r="B57" s="135"/>
      <c r="C57" s="135"/>
      <c r="D57" s="135">
        <f>'将来負担比率（分子）の構造'!I$50</f>
        <v>2031</v>
      </c>
      <c r="E57" s="135"/>
      <c r="F57" s="135"/>
      <c r="G57" s="135">
        <f>'将来負担比率（分子）の構造'!J$50</f>
        <v>1830</v>
      </c>
      <c r="H57" s="135"/>
      <c r="I57" s="135"/>
      <c r="J57" s="135">
        <f>'将来負担比率（分子）の構造'!K$50</f>
        <v>1739</v>
      </c>
      <c r="K57" s="135"/>
      <c r="L57" s="135"/>
      <c r="M57" s="135">
        <f>'将来負担比率（分子）の構造'!L$50</f>
        <v>1387</v>
      </c>
      <c r="N57" s="135"/>
      <c r="O57" s="135"/>
      <c r="P57" s="135">
        <f>'将来負担比率（分子）の構造'!M$50</f>
        <v>1127</v>
      </c>
    </row>
    <row r="58" spans="1:16">
      <c r="A58" s="135" t="s">
        <v>33</v>
      </c>
      <c r="B58" s="135"/>
      <c r="C58" s="135"/>
      <c r="D58" s="135">
        <f>'将来負担比率（分子）の構造'!I$49</f>
        <v>2281</v>
      </c>
      <c r="E58" s="135"/>
      <c r="F58" s="135"/>
      <c r="G58" s="135">
        <f>'将来負担比率（分子）の構造'!J$49</f>
        <v>3009</v>
      </c>
      <c r="H58" s="135"/>
      <c r="I58" s="135"/>
      <c r="J58" s="135">
        <f>'将来負担比率（分子）の構造'!K$49</f>
        <v>3533</v>
      </c>
      <c r="K58" s="135"/>
      <c r="L58" s="135"/>
      <c r="M58" s="135">
        <f>'将来負担比率（分子）の構造'!L$49</f>
        <v>3954</v>
      </c>
      <c r="N58" s="135"/>
      <c r="O58" s="135"/>
      <c r="P58" s="135">
        <f>'将来負担比率（分子）の構造'!M$49</f>
        <v>4490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268</v>
      </c>
      <c r="C61" s="135"/>
      <c r="D61" s="135"/>
      <c r="E61" s="135">
        <f>'将来負担比率（分子）の構造'!J$46</f>
        <v>235</v>
      </c>
      <c r="F61" s="135"/>
      <c r="G61" s="135"/>
      <c r="H61" s="135">
        <f>'将来負担比率（分子）の構造'!K$46</f>
        <v>192</v>
      </c>
      <c r="I61" s="135"/>
      <c r="J61" s="135"/>
      <c r="K61" s="135">
        <f>'将来負担比率（分子）の構造'!L$46</f>
        <v>176</v>
      </c>
      <c r="L61" s="135"/>
      <c r="M61" s="135"/>
      <c r="N61" s="135">
        <f>'将来負担比率（分子）の構造'!M$46</f>
        <v>166</v>
      </c>
      <c r="O61" s="135"/>
      <c r="P61" s="135"/>
    </row>
    <row r="62" spans="1:16">
      <c r="A62" s="135" t="s">
        <v>28</v>
      </c>
      <c r="B62" s="135">
        <f>'将来負担比率（分子）の構造'!I$45</f>
        <v>2268</v>
      </c>
      <c r="C62" s="135"/>
      <c r="D62" s="135"/>
      <c r="E62" s="135">
        <f>'将来負担比率（分子）の構造'!J$45</f>
        <v>2363</v>
      </c>
      <c r="F62" s="135"/>
      <c r="G62" s="135"/>
      <c r="H62" s="135">
        <f>'将来負担比率（分子）の構造'!K$45</f>
        <v>2320</v>
      </c>
      <c r="I62" s="135"/>
      <c r="J62" s="135"/>
      <c r="K62" s="135">
        <f>'将来負担比率（分子）の構造'!L$45</f>
        <v>2242</v>
      </c>
      <c r="L62" s="135"/>
      <c r="M62" s="135"/>
      <c r="N62" s="135">
        <f>'将来負担比率（分子）の構造'!M$45</f>
        <v>2004</v>
      </c>
      <c r="O62" s="135"/>
      <c r="P62" s="135"/>
    </row>
    <row r="63" spans="1:16">
      <c r="A63" s="135" t="s">
        <v>27</v>
      </c>
      <c r="B63" s="135">
        <f>'将来負担比率（分子）の構造'!I$44</f>
        <v>450</v>
      </c>
      <c r="C63" s="135"/>
      <c r="D63" s="135"/>
      <c r="E63" s="135">
        <f>'将来負担比率（分子）の構造'!J$44</f>
        <v>514</v>
      </c>
      <c r="F63" s="135"/>
      <c r="G63" s="135"/>
      <c r="H63" s="135">
        <f>'将来負担比率（分子）の構造'!K$44</f>
        <v>518</v>
      </c>
      <c r="I63" s="135"/>
      <c r="J63" s="135"/>
      <c r="K63" s="135">
        <f>'将来負担比率（分子）の構造'!L$44</f>
        <v>591</v>
      </c>
      <c r="L63" s="135"/>
      <c r="M63" s="135"/>
      <c r="N63" s="135">
        <f>'将来負担比率（分子）の構造'!M$44</f>
        <v>506</v>
      </c>
      <c r="O63" s="135"/>
      <c r="P63" s="135"/>
    </row>
    <row r="64" spans="1:16">
      <c r="A64" s="135" t="s">
        <v>26</v>
      </c>
      <c r="B64" s="135">
        <f>'将来負担比率（分子）の構造'!I$43</f>
        <v>1862</v>
      </c>
      <c r="C64" s="135"/>
      <c r="D64" s="135"/>
      <c r="E64" s="135">
        <f>'将来負担比率（分子）の構造'!J$43</f>
        <v>2148</v>
      </c>
      <c r="F64" s="135"/>
      <c r="G64" s="135"/>
      <c r="H64" s="135">
        <f>'将来負担比率（分子）の構造'!K$43</f>
        <v>2050</v>
      </c>
      <c r="I64" s="135"/>
      <c r="J64" s="135"/>
      <c r="K64" s="135">
        <f>'将来負担比率（分子）の構造'!L$43</f>
        <v>1807</v>
      </c>
      <c r="L64" s="135"/>
      <c r="M64" s="135"/>
      <c r="N64" s="135">
        <f>'将来負担比率（分子）の構造'!M$43</f>
        <v>1662</v>
      </c>
      <c r="O64" s="135"/>
      <c r="P64" s="135"/>
    </row>
    <row r="65" spans="1:16">
      <c r="A65" s="135" t="s">
        <v>25</v>
      </c>
      <c r="B65" s="135">
        <f>'将来負担比率（分子）の構造'!I$42</f>
        <v>30</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16818</v>
      </c>
      <c r="C66" s="135"/>
      <c r="D66" s="135"/>
      <c r="E66" s="135">
        <f>'将来負担比率（分子）の構造'!J$41</f>
        <v>17115</v>
      </c>
      <c r="F66" s="135"/>
      <c r="G66" s="135"/>
      <c r="H66" s="135">
        <f>'将来負担比率（分子）の構造'!K$41</f>
        <v>16596</v>
      </c>
      <c r="I66" s="135"/>
      <c r="J66" s="135"/>
      <c r="K66" s="135">
        <f>'将来負担比率（分子）の構造'!L$41</f>
        <v>16696</v>
      </c>
      <c r="L66" s="135"/>
      <c r="M66" s="135"/>
      <c r="N66" s="135">
        <f>'将来負担比率（分子）の構造'!M$41</f>
        <v>16319</v>
      </c>
      <c r="O66" s="135"/>
      <c r="P66" s="135"/>
    </row>
    <row r="67" spans="1:16">
      <c r="A67" s="135" t="s">
        <v>61</v>
      </c>
      <c r="B67" s="135" t="e">
        <f>NA()</f>
        <v>#N/A</v>
      </c>
      <c r="C67" s="135">
        <f>IF(ISNUMBER('将来負担比率（分子）の構造'!I$52), IF('将来負担比率（分子）の構造'!I$52 &lt; 0, 0, '将来負担比率（分子）の構造'!I$52), NA())</f>
        <v>4971</v>
      </c>
      <c r="D67" s="135" t="e">
        <f>NA()</f>
        <v>#N/A</v>
      </c>
      <c r="E67" s="135" t="e">
        <f>NA()</f>
        <v>#N/A</v>
      </c>
      <c r="F67" s="135">
        <f>IF(ISNUMBER('将来負担比率（分子）の構造'!J$52), IF('将来負担比率（分子）の構造'!J$52 &lt; 0, 0, '将来負担比率（分子）の構造'!J$52), NA())</f>
        <v>5187</v>
      </c>
      <c r="G67" s="135" t="e">
        <f>NA()</f>
        <v>#N/A</v>
      </c>
      <c r="H67" s="135" t="e">
        <f>NA()</f>
        <v>#N/A</v>
      </c>
      <c r="I67" s="135">
        <f>IF(ISNUMBER('将来負担比率（分子）の構造'!K$52), IF('将来負担比率（分子）の構造'!K$52 &lt; 0, 0, '将来負担比率（分子）の構造'!K$52), NA())</f>
        <v>3857</v>
      </c>
      <c r="J67" s="135" t="e">
        <f>NA()</f>
        <v>#N/A</v>
      </c>
      <c r="K67" s="135" t="e">
        <f>NA()</f>
        <v>#N/A</v>
      </c>
      <c r="L67" s="135">
        <f>IF(ISNUMBER('将来負担比率（分子）の構造'!L$52), IF('将来負担比率（分子）の構造'!L$52 &lt; 0, 0, '将来負担比率（分子）の構造'!L$52), NA())</f>
        <v>3788</v>
      </c>
      <c r="M67" s="135" t="e">
        <f>NA()</f>
        <v>#N/A</v>
      </c>
      <c r="N67" s="135" t="e">
        <f>NA()</f>
        <v>#N/A</v>
      </c>
      <c r="O67" s="135">
        <f>IF(ISNUMBER('将来負担比率（分子）の構造'!M$52), IF('将来負担比率（分子）の構造'!M$52 &lt; 0, 0, '将来負担比率（分子）の構造'!M$52), NA())</f>
        <v>2923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191</v>
      </c>
      <c r="DI1" s="702"/>
      <c r="DJ1" s="702"/>
      <c r="DK1" s="702"/>
      <c r="DL1" s="702"/>
      <c r="DM1" s="702"/>
      <c r="DN1" s="703"/>
      <c r="DP1" s="701" t="s">
        <v>192</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194</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195</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196</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197</v>
      </c>
      <c r="S4" s="649"/>
      <c r="T4" s="649"/>
      <c r="U4" s="649"/>
      <c r="V4" s="649"/>
      <c r="W4" s="649"/>
      <c r="X4" s="649"/>
      <c r="Y4" s="650"/>
      <c r="Z4" s="648" t="s">
        <v>198</v>
      </c>
      <c r="AA4" s="649"/>
      <c r="AB4" s="649"/>
      <c r="AC4" s="650"/>
      <c r="AD4" s="648" t="s">
        <v>199</v>
      </c>
      <c r="AE4" s="649"/>
      <c r="AF4" s="649"/>
      <c r="AG4" s="649"/>
      <c r="AH4" s="649"/>
      <c r="AI4" s="649"/>
      <c r="AJ4" s="649"/>
      <c r="AK4" s="650"/>
      <c r="AL4" s="648" t="s">
        <v>198</v>
      </c>
      <c r="AM4" s="649"/>
      <c r="AN4" s="649"/>
      <c r="AO4" s="650"/>
      <c r="AP4" s="704" t="s">
        <v>200</v>
      </c>
      <c r="AQ4" s="704"/>
      <c r="AR4" s="704"/>
      <c r="AS4" s="704"/>
      <c r="AT4" s="704"/>
      <c r="AU4" s="704"/>
      <c r="AV4" s="704"/>
      <c r="AW4" s="704"/>
      <c r="AX4" s="704"/>
      <c r="AY4" s="704"/>
      <c r="AZ4" s="704"/>
      <c r="BA4" s="704"/>
      <c r="BB4" s="704"/>
      <c r="BC4" s="704"/>
      <c r="BD4" s="704"/>
      <c r="BE4" s="704"/>
      <c r="BF4" s="704"/>
      <c r="BG4" s="704" t="s">
        <v>201</v>
      </c>
      <c r="BH4" s="704"/>
      <c r="BI4" s="704"/>
      <c r="BJ4" s="704"/>
      <c r="BK4" s="704"/>
      <c r="BL4" s="704"/>
      <c r="BM4" s="704"/>
      <c r="BN4" s="704"/>
      <c r="BO4" s="704" t="s">
        <v>198</v>
      </c>
      <c r="BP4" s="704"/>
      <c r="BQ4" s="704"/>
      <c r="BR4" s="704"/>
      <c r="BS4" s="704" t="s">
        <v>202</v>
      </c>
      <c r="BT4" s="704"/>
      <c r="BU4" s="704"/>
      <c r="BV4" s="704"/>
      <c r="BW4" s="704"/>
      <c r="BX4" s="704"/>
      <c r="BY4" s="704"/>
      <c r="BZ4" s="704"/>
      <c r="CA4" s="704"/>
      <c r="CB4" s="704"/>
      <c r="CD4" s="693" t="s">
        <v>203</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204</v>
      </c>
      <c r="C5" s="674"/>
      <c r="D5" s="674"/>
      <c r="E5" s="674"/>
      <c r="F5" s="674"/>
      <c r="G5" s="674"/>
      <c r="H5" s="674"/>
      <c r="I5" s="674"/>
      <c r="J5" s="674"/>
      <c r="K5" s="674"/>
      <c r="L5" s="674"/>
      <c r="M5" s="674"/>
      <c r="N5" s="674"/>
      <c r="O5" s="674"/>
      <c r="P5" s="674"/>
      <c r="Q5" s="675"/>
      <c r="R5" s="638">
        <v>3916524</v>
      </c>
      <c r="S5" s="639"/>
      <c r="T5" s="639"/>
      <c r="U5" s="639"/>
      <c r="V5" s="639"/>
      <c r="W5" s="639"/>
      <c r="X5" s="639"/>
      <c r="Y5" s="686"/>
      <c r="Z5" s="699">
        <v>25.8</v>
      </c>
      <c r="AA5" s="699"/>
      <c r="AB5" s="699"/>
      <c r="AC5" s="699"/>
      <c r="AD5" s="700">
        <v>3916524</v>
      </c>
      <c r="AE5" s="700"/>
      <c r="AF5" s="700"/>
      <c r="AG5" s="700"/>
      <c r="AH5" s="700"/>
      <c r="AI5" s="700"/>
      <c r="AJ5" s="700"/>
      <c r="AK5" s="700"/>
      <c r="AL5" s="687">
        <v>49.4</v>
      </c>
      <c r="AM5" s="656"/>
      <c r="AN5" s="656"/>
      <c r="AO5" s="688"/>
      <c r="AP5" s="673" t="s">
        <v>205</v>
      </c>
      <c r="AQ5" s="674"/>
      <c r="AR5" s="674"/>
      <c r="AS5" s="674"/>
      <c r="AT5" s="674"/>
      <c r="AU5" s="674"/>
      <c r="AV5" s="674"/>
      <c r="AW5" s="674"/>
      <c r="AX5" s="674"/>
      <c r="AY5" s="674"/>
      <c r="AZ5" s="674"/>
      <c r="BA5" s="674"/>
      <c r="BB5" s="674"/>
      <c r="BC5" s="674"/>
      <c r="BD5" s="674"/>
      <c r="BE5" s="674"/>
      <c r="BF5" s="675"/>
      <c r="BG5" s="588">
        <v>3916524</v>
      </c>
      <c r="BH5" s="589"/>
      <c r="BI5" s="589"/>
      <c r="BJ5" s="589"/>
      <c r="BK5" s="589"/>
      <c r="BL5" s="589"/>
      <c r="BM5" s="589"/>
      <c r="BN5" s="590"/>
      <c r="BO5" s="641">
        <v>100</v>
      </c>
      <c r="BP5" s="641"/>
      <c r="BQ5" s="641"/>
      <c r="BR5" s="641"/>
      <c r="BS5" s="642">
        <v>193962</v>
      </c>
      <c r="BT5" s="642"/>
      <c r="BU5" s="642"/>
      <c r="BV5" s="642"/>
      <c r="BW5" s="642"/>
      <c r="BX5" s="642"/>
      <c r="BY5" s="642"/>
      <c r="BZ5" s="642"/>
      <c r="CA5" s="642"/>
      <c r="CB5" s="678"/>
      <c r="CD5" s="693" t="s">
        <v>200</v>
      </c>
      <c r="CE5" s="694"/>
      <c r="CF5" s="694"/>
      <c r="CG5" s="694"/>
      <c r="CH5" s="694"/>
      <c r="CI5" s="694"/>
      <c r="CJ5" s="694"/>
      <c r="CK5" s="694"/>
      <c r="CL5" s="694"/>
      <c r="CM5" s="694"/>
      <c r="CN5" s="694"/>
      <c r="CO5" s="694"/>
      <c r="CP5" s="694"/>
      <c r="CQ5" s="695"/>
      <c r="CR5" s="693" t="s">
        <v>206</v>
      </c>
      <c r="CS5" s="694"/>
      <c r="CT5" s="694"/>
      <c r="CU5" s="694"/>
      <c r="CV5" s="694"/>
      <c r="CW5" s="694"/>
      <c r="CX5" s="694"/>
      <c r="CY5" s="695"/>
      <c r="CZ5" s="693" t="s">
        <v>198</v>
      </c>
      <c r="DA5" s="694"/>
      <c r="DB5" s="694"/>
      <c r="DC5" s="695"/>
      <c r="DD5" s="693" t="s">
        <v>207</v>
      </c>
      <c r="DE5" s="694"/>
      <c r="DF5" s="694"/>
      <c r="DG5" s="694"/>
      <c r="DH5" s="694"/>
      <c r="DI5" s="694"/>
      <c r="DJ5" s="694"/>
      <c r="DK5" s="694"/>
      <c r="DL5" s="694"/>
      <c r="DM5" s="694"/>
      <c r="DN5" s="694"/>
      <c r="DO5" s="694"/>
      <c r="DP5" s="695"/>
      <c r="DQ5" s="693" t="s">
        <v>208</v>
      </c>
      <c r="DR5" s="694"/>
      <c r="DS5" s="694"/>
      <c r="DT5" s="694"/>
      <c r="DU5" s="694"/>
      <c r="DV5" s="694"/>
      <c r="DW5" s="694"/>
      <c r="DX5" s="694"/>
      <c r="DY5" s="694"/>
      <c r="DZ5" s="694"/>
      <c r="EA5" s="694"/>
      <c r="EB5" s="694"/>
      <c r="EC5" s="695"/>
    </row>
    <row r="6" spans="2:143" ht="11.25" customHeight="1">
      <c r="B6" s="585" t="s">
        <v>209</v>
      </c>
      <c r="C6" s="586"/>
      <c r="D6" s="586"/>
      <c r="E6" s="586"/>
      <c r="F6" s="586"/>
      <c r="G6" s="586"/>
      <c r="H6" s="586"/>
      <c r="I6" s="586"/>
      <c r="J6" s="586"/>
      <c r="K6" s="586"/>
      <c r="L6" s="586"/>
      <c r="M6" s="586"/>
      <c r="N6" s="586"/>
      <c r="O6" s="586"/>
      <c r="P6" s="586"/>
      <c r="Q6" s="587"/>
      <c r="R6" s="588">
        <v>138953</v>
      </c>
      <c r="S6" s="589"/>
      <c r="T6" s="589"/>
      <c r="U6" s="589"/>
      <c r="V6" s="589"/>
      <c r="W6" s="589"/>
      <c r="X6" s="589"/>
      <c r="Y6" s="590"/>
      <c r="Z6" s="641">
        <v>0.9</v>
      </c>
      <c r="AA6" s="641"/>
      <c r="AB6" s="641"/>
      <c r="AC6" s="641"/>
      <c r="AD6" s="642">
        <v>138953</v>
      </c>
      <c r="AE6" s="642"/>
      <c r="AF6" s="642"/>
      <c r="AG6" s="642"/>
      <c r="AH6" s="642"/>
      <c r="AI6" s="642"/>
      <c r="AJ6" s="642"/>
      <c r="AK6" s="642"/>
      <c r="AL6" s="611">
        <v>1.8</v>
      </c>
      <c r="AM6" s="643"/>
      <c r="AN6" s="643"/>
      <c r="AO6" s="644"/>
      <c r="AP6" s="585" t="s">
        <v>210</v>
      </c>
      <c r="AQ6" s="586"/>
      <c r="AR6" s="586"/>
      <c r="AS6" s="586"/>
      <c r="AT6" s="586"/>
      <c r="AU6" s="586"/>
      <c r="AV6" s="586"/>
      <c r="AW6" s="586"/>
      <c r="AX6" s="586"/>
      <c r="AY6" s="586"/>
      <c r="AZ6" s="586"/>
      <c r="BA6" s="586"/>
      <c r="BB6" s="586"/>
      <c r="BC6" s="586"/>
      <c r="BD6" s="586"/>
      <c r="BE6" s="586"/>
      <c r="BF6" s="587"/>
      <c r="BG6" s="588">
        <v>3916524</v>
      </c>
      <c r="BH6" s="589"/>
      <c r="BI6" s="589"/>
      <c r="BJ6" s="589"/>
      <c r="BK6" s="589"/>
      <c r="BL6" s="589"/>
      <c r="BM6" s="589"/>
      <c r="BN6" s="590"/>
      <c r="BO6" s="641">
        <v>100</v>
      </c>
      <c r="BP6" s="641"/>
      <c r="BQ6" s="641"/>
      <c r="BR6" s="641"/>
      <c r="BS6" s="642">
        <v>193962</v>
      </c>
      <c r="BT6" s="642"/>
      <c r="BU6" s="642"/>
      <c r="BV6" s="642"/>
      <c r="BW6" s="642"/>
      <c r="BX6" s="642"/>
      <c r="BY6" s="642"/>
      <c r="BZ6" s="642"/>
      <c r="CA6" s="642"/>
      <c r="CB6" s="678"/>
      <c r="CD6" s="645" t="s">
        <v>211</v>
      </c>
      <c r="CE6" s="646"/>
      <c r="CF6" s="646"/>
      <c r="CG6" s="646"/>
      <c r="CH6" s="646"/>
      <c r="CI6" s="646"/>
      <c r="CJ6" s="646"/>
      <c r="CK6" s="646"/>
      <c r="CL6" s="646"/>
      <c r="CM6" s="646"/>
      <c r="CN6" s="646"/>
      <c r="CO6" s="646"/>
      <c r="CP6" s="646"/>
      <c r="CQ6" s="647"/>
      <c r="CR6" s="588">
        <v>187087</v>
      </c>
      <c r="CS6" s="589"/>
      <c r="CT6" s="589"/>
      <c r="CU6" s="589"/>
      <c r="CV6" s="589"/>
      <c r="CW6" s="589"/>
      <c r="CX6" s="589"/>
      <c r="CY6" s="590"/>
      <c r="CZ6" s="641">
        <v>1.3</v>
      </c>
      <c r="DA6" s="641"/>
      <c r="DB6" s="641"/>
      <c r="DC6" s="641"/>
      <c r="DD6" s="594" t="s">
        <v>212</v>
      </c>
      <c r="DE6" s="589"/>
      <c r="DF6" s="589"/>
      <c r="DG6" s="589"/>
      <c r="DH6" s="589"/>
      <c r="DI6" s="589"/>
      <c r="DJ6" s="589"/>
      <c r="DK6" s="589"/>
      <c r="DL6" s="589"/>
      <c r="DM6" s="589"/>
      <c r="DN6" s="589"/>
      <c r="DO6" s="589"/>
      <c r="DP6" s="590"/>
      <c r="DQ6" s="594">
        <v>187087</v>
      </c>
      <c r="DR6" s="589"/>
      <c r="DS6" s="589"/>
      <c r="DT6" s="589"/>
      <c r="DU6" s="589"/>
      <c r="DV6" s="589"/>
      <c r="DW6" s="589"/>
      <c r="DX6" s="589"/>
      <c r="DY6" s="589"/>
      <c r="DZ6" s="589"/>
      <c r="EA6" s="589"/>
      <c r="EB6" s="589"/>
      <c r="EC6" s="624"/>
    </row>
    <row r="7" spans="2:143" ht="11.25" customHeight="1">
      <c r="B7" s="585" t="s">
        <v>213</v>
      </c>
      <c r="C7" s="586"/>
      <c r="D7" s="586"/>
      <c r="E7" s="586"/>
      <c r="F7" s="586"/>
      <c r="G7" s="586"/>
      <c r="H7" s="586"/>
      <c r="I7" s="586"/>
      <c r="J7" s="586"/>
      <c r="K7" s="586"/>
      <c r="L7" s="586"/>
      <c r="M7" s="586"/>
      <c r="N7" s="586"/>
      <c r="O7" s="586"/>
      <c r="P7" s="586"/>
      <c r="Q7" s="587"/>
      <c r="R7" s="588">
        <v>5778</v>
      </c>
      <c r="S7" s="589"/>
      <c r="T7" s="589"/>
      <c r="U7" s="589"/>
      <c r="V7" s="589"/>
      <c r="W7" s="589"/>
      <c r="X7" s="589"/>
      <c r="Y7" s="590"/>
      <c r="Z7" s="641">
        <v>0</v>
      </c>
      <c r="AA7" s="641"/>
      <c r="AB7" s="641"/>
      <c r="AC7" s="641"/>
      <c r="AD7" s="642">
        <v>5778</v>
      </c>
      <c r="AE7" s="642"/>
      <c r="AF7" s="642"/>
      <c r="AG7" s="642"/>
      <c r="AH7" s="642"/>
      <c r="AI7" s="642"/>
      <c r="AJ7" s="642"/>
      <c r="AK7" s="642"/>
      <c r="AL7" s="611">
        <v>0.1</v>
      </c>
      <c r="AM7" s="643"/>
      <c r="AN7" s="643"/>
      <c r="AO7" s="644"/>
      <c r="AP7" s="585" t="s">
        <v>214</v>
      </c>
      <c r="AQ7" s="586"/>
      <c r="AR7" s="586"/>
      <c r="AS7" s="586"/>
      <c r="AT7" s="586"/>
      <c r="AU7" s="586"/>
      <c r="AV7" s="586"/>
      <c r="AW7" s="586"/>
      <c r="AX7" s="586"/>
      <c r="AY7" s="586"/>
      <c r="AZ7" s="586"/>
      <c r="BA7" s="586"/>
      <c r="BB7" s="586"/>
      <c r="BC7" s="586"/>
      <c r="BD7" s="586"/>
      <c r="BE7" s="586"/>
      <c r="BF7" s="587"/>
      <c r="BG7" s="588">
        <v>1730180</v>
      </c>
      <c r="BH7" s="589"/>
      <c r="BI7" s="589"/>
      <c r="BJ7" s="589"/>
      <c r="BK7" s="589"/>
      <c r="BL7" s="589"/>
      <c r="BM7" s="589"/>
      <c r="BN7" s="590"/>
      <c r="BO7" s="641">
        <v>44.2</v>
      </c>
      <c r="BP7" s="641"/>
      <c r="BQ7" s="641"/>
      <c r="BR7" s="641"/>
      <c r="BS7" s="642">
        <v>72573</v>
      </c>
      <c r="BT7" s="642"/>
      <c r="BU7" s="642"/>
      <c r="BV7" s="642"/>
      <c r="BW7" s="642"/>
      <c r="BX7" s="642"/>
      <c r="BY7" s="642"/>
      <c r="BZ7" s="642"/>
      <c r="CA7" s="642"/>
      <c r="CB7" s="678"/>
      <c r="CD7" s="625" t="s">
        <v>215</v>
      </c>
      <c r="CE7" s="622"/>
      <c r="CF7" s="622"/>
      <c r="CG7" s="622"/>
      <c r="CH7" s="622"/>
      <c r="CI7" s="622"/>
      <c r="CJ7" s="622"/>
      <c r="CK7" s="622"/>
      <c r="CL7" s="622"/>
      <c r="CM7" s="622"/>
      <c r="CN7" s="622"/>
      <c r="CO7" s="622"/>
      <c r="CP7" s="622"/>
      <c r="CQ7" s="623"/>
      <c r="CR7" s="588">
        <v>1517999</v>
      </c>
      <c r="CS7" s="589"/>
      <c r="CT7" s="589"/>
      <c r="CU7" s="589"/>
      <c r="CV7" s="589"/>
      <c r="CW7" s="589"/>
      <c r="CX7" s="589"/>
      <c r="CY7" s="590"/>
      <c r="CZ7" s="641">
        <v>10.5</v>
      </c>
      <c r="DA7" s="641"/>
      <c r="DB7" s="641"/>
      <c r="DC7" s="641"/>
      <c r="DD7" s="594">
        <v>13665</v>
      </c>
      <c r="DE7" s="589"/>
      <c r="DF7" s="589"/>
      <c r="DG7" s="589"/>
      <c r="DH7" s="589"/>
      <c r="DI7" s="589"/>
      <c r="DJ7" s="589"/>
      <c r="DK7" s="589"/>
      <c r="DL7" s="589"/>
      <c r="DM7" s="589"/>
      <c r="DN7" s="589"/>
      <c r="DO7" s="589"/>
      <c r="DP7" s="590"/>
      <c r="DQ7" s="594">
        <v>1270060</v>
      </c>
      <c r="DR7" s="589"/>
      <c r="DS7" s="589"/>
      <c r="DT7" s="589"/>
      <c r="DU7" s="589"/>
      <c r="DV7" s="589"/>
      <c r="DW7" s="589"/>
      <c r="DX7" s="589"/>
      <c r="DY7" s="589"/>
      <c r="DZ7" s="589"/>
      <c r="EA7" s="589"/>
      <c r="EB7" s="589"/>
      <c r="EC7" s="624"/>
    </row>
    <row r="8" spans="2:143" ht="11.25" customHeight="1">
      <c r="B8" s="585" t="s">
        <v>216</v>
      </c>
      <c r="C8" s="586"/>
      <c r="D8" s="586"/>
      <c r="E8" s="586"/>
      <c r="F8" s="586"/>
      <c r="G8" s="586"/>
      <c r="H8" s="586"/>
      <c r="I8" s="586"/>
      <c r="J8" s="586"/>
      <c r="K8" s="586"/>
      <c r="L8" s="586"/>
      <c r="M8" s="586"/>
      <c r="N8" s="586"/>
      <c r="O8" s="586"/>
      <c r="P8" s="586"/>
      <c r="Q8" s="587"/>
      <c r="R8" s="588">
        <v>20864</v>
      </c>
      <c r="S8" s="589"/>
      <c r="T8" s="589"/>
      <c r="U8" s="589"/>
      <c r="V8" s="589"/>
      <c r="W8" s="589"/>
      <c r="X8" s="589"/>
      <c r="Y8" s="590"/>
      <c r="Z8" s="641">
        <v>0.1</v>
      </c>
      <c r="AA8" s="641"/>
      <c r="AB8" s="641"/>
      <c r="AC8" s="641"/>
      <c r="AD8" s="642">
        <v>20864</v>
      </c>
      <c r="AE8" s="642"/>
      <c r="AF8" s="642"/>
      <c r="AG8" s="642"/>
      <c r="AH8" s="642"/>
      <c r="AI8" s="642"/>
      <c r="AJ8" s="642"/>
      <c r="AK8" s="642"/>
      <c r="AL8" s="611">
        <v>0.3</v>
      </c>
      <c r="AM8" s="643"/>
      <c r="AN8" s="643"/>
      <c r="AO8" s="644"/>
      <c r="AP8" s="585" t="s">
        <v>217</v>
      </c>
      <c r="AQ8" s="586"/>
      <c r="AR8" s="586"/>
      <c r="AS8" s="586"/>
      <c r="AT8" s="586"/>
      <c r="AU8" s="586"/>
      <c r="AV8" s="586"/>
      <c r="AW8" s="586"/>
      <c r="AX8" s="586"/>
      <c r="AY8" s="586"/>
      <c r="AZ8" s="586"/>
      <c r="BA8" s="586"/>
      <c r="BB8" s="586"/>
      <c r="BC8" s="586"/>
      <c r="BD8" s="586"/>
      <c r="BE8" s="586"/>
      <c r="BF8" s="587"/>
      <c r="BG8" s="588">
        <v>57182</v>
      </c>
      <c r="BH8" s="589"/>
      <c r="BI8" s="589"/>
      <c r="BJ8" s="589"/>
      <c r="BK8" s="589"/>
      <c r="BL8" s="589"/>
      <c r="BM8" s="589"/>
      <c r="BN8" s="590"/>
      <c r="BO8" s="641">
        <v>1.5</v>
      </c>
      <c r="BP8" s="641"/>
      <c r="BQ8" s="641"/>
      <c r="BR8" s="641"/>
      <c r="BS8" s="594" t="s">
        <v>218</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5891722</v>
      </c>
      <c r="CS8" s="589"/>
      <c r="CT8" s="589"/>
      <c r="CU8" s="589"/>
      <c r="CV8" s="589"/>
      <c r="CW8" s="589"/>
      <c r="CX8" s="589"/>
      <c r="CY8" s="590"/>
      <c r="CZ8" s="641">
        <v>40.9</v>
      </c>
      <c r="DA8" s="641"/>
      <c r="DB8" s="641"/>
      <c r="DC8" s="641"/>
      <c r="DD8" s="594">
        <v>12520</v>
      </c>
      <c r="DE8" s="589"/>
      <c r="DF8" s="589"/>
      <c r="DG8" s="589"/>
      <c r="DH8" s="589"/>
      <c r="DI8" s="589"/>
      <c r="DJ8" s="589"/>
      <c r="DK8" s="589"/>
      <c r="DL8" s="589"/>
      <c r="DM8" s="589"/>
      <c r="DN8" s="589"/>
      <c r="DO8" s="589"/>
      <c r="DP8" s="590"/>
      <c r="DQ8" s="594">
        <v>2853922</v>
      </c>
      <c r="DR8" s="589"/>
      <c r="DS8" s="589"/>
      <c r="DT8" s="589"/>
      <c r="DU8" s="589"/>
      <c r="DV8" s="589"/>
      <c r="DW8" s="589"/>
      <c r="DX8" s="589"/>
      <c r="DY8" s="589"/>
      <c r="DZ8" s="589"/>
      <c r="EA8" s="589"/>
      <c r="EB8" s="589"/>
      <c r="EC8" s="624"/>
    </row>
    <row r="9" spans="2:143" ht="11.25" customHeight="1">
      <c r="B9" s="585" t="s">
        <v>220</v>
      </c>
      <c r="C9" s="586"/>
      <c r="D9" s="586"/>
      <c r="E9" s="586"/>
      <c r="F9" s="586"/>
      <c r="G9" s="586"/>
      <c r="H9" s="586"/>
      <c r="I9" s="586"/>
      <c r="J9" s="586"/>
      <c r="K9" s="586"/>
      <c r="L9" s="586"/>
      <c r="M9" s="586"/>
      <c r="N9" s="586"/>
      <c r="O9" s="586"/>
      <c r="P9" s="586"/>
      <c r="Q9" s="587"/>
      <c r="R9" s="588">
        <v>20823</v>
      </c>
      <c r="S9" s="589"/>
      <c r="T9" s="589"/>
      <c r="U9" s="589"/>
      <c r="V9" s="589"/>
      <c r="W9" s="589"/>
      <c r="X9" s="589"/>
      <c r="Y9" s="590"/>
      <c r="Z9" s="641">
        <v>0.1</v>
      </c>
      <c r="AA9" s="641"/>
      <c r="AB9" s="641"/>
      <c r="AC9" s="641"/>
      <c r="AD9" s="642">
        <v>20823</v>
      </c>
      <c r="AE9" s="642"/>
      <c r="AF9" s="642"/>
      <c r="AG9" s="642"/>
      <c r="AH9" s="642"/>
      <c r="AI9" s="642"/>
      <c r="AJ9" s="642"/>
      <c r="AK9" s="642"/>
      <c r="AL9" s="611">
        <v>0.3</v>
      </c>
      <c r="AM9" s="643"/>
      <c r="AN9" s="643"/>
      <c r="AO9" s="644"/>
      <c r="AP9" s="585" t="s">
        <v>221</v>
      </c>
      <c r="AQ9" s="586"/>
      <c r="AR9" s="586"/>
      <c r="AS9" s="586"/>
      <c r="AT9" s="586"/>
      <c r="AU9" s="586"/>
      <c r="AV9" s="586"/>
      <c r="AW9" s="586"/>
      <c r="AX9" s="586"/>
      <c r="AY9" s="586"/>
      <c r="AZ9" s="586"/>
      <c r="BA9" s="586"/>
      <c r="BB9" s="586"/>
      <c r="BC9" s="586"/>
      <c r="BD9" s="586"/>
      <c r="BE9" s="586"/>
      <c r="BF9" s="587"/>
      <c r="BG9" s="588">
        <v>1229997</v>
      </c>
      <c r="BH9" s="589"/>
      <c r="BI9" s="589"/>
      <c r="BJ9" s="589"/>
      <c r="BK9" s="589"/>
      <c r="BL9" s="589"/>
      <c r="BM9" s="589"/>
      <c r="BN9" s="590"/>
      <c r="BO9" s="641">
        <v>31.4</v>
      </c>
      <c r="BP9" s="641"/>
      <c r="BQ9" s="641"/>
      <c r="BR9" s="641"/>
      <c r="BS9" s="594" t="s">
        <v>218</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800515</v>
      </c>
      <c r="CS9" s="589"/>
      <c r="CT9" s="589"/>
      <c r="CU9" s="589"/>
      <c r="CV9" s="589"/>
      <c r="CW9" s="589"/>
      <c r="CX9" s="589"/>
      <c r="CY9" s="590"/>
      <c r="CZ9" s="641">
        <v>5.6</v>
      </c>
      <c r="DA9" s="641"/>
      <c r="DB9" s="641"/>
      <c r="DC9" s="641"/>
      <c r="DD9" s="594">
        <v>44206</v>
      </c>
      <c r="DE9" s="589"/>
      <c r="DF9" s="589"/>
      <c r="DG9" s="589"/>
      <c r="DH9" s="589"/>
      <c r="DI9" s="589"/>
      <c r="DJ9" s="589"/>
      <c r="DK9" s="589"/>
      <c r="DL9" s="589"/>
      <c r="DM9" s="589"/>
      <c r="DN9" s="589"/>
      <c r="DO9" s="589"/>
      <c r="DP9" s="590"/>
      <c r="DQ9" s="594">
        <v>691429</v>
      </c>
      <c r="DR9" s="589"/>
      <c r="DS9" s="589"/>
      <c r="DT9" s="589"/>
      <c r="DU9" s="589"/>
      <c r="DV9" s="589"/>
      <c r="DW9" s="589"/>
      <c r="DX9" s="589"/>
      <c r="DY9" s="589"/>
      <c r="DZ9" s="589"/>
      <c r="EA9" s="589"/>
      <c r="EB9" s="589"/>
      <c r="EC9" s="624"/>
    </row>
    <row r="10" spans="2:143" ht="11.25" customHeight="1">
      <c r="B10" s="585" t="s">
        <v>223</v>
      </c>
      <c r="C10" s="586"/>
      <c r="D10" s="586"/>
      <c r="E10" s="586"/>
      <c r="F10" s="586"/>
      <c r="G10" s="586"/>
      <c r="H10" s="586"/>
      <c r="I10" s="586"/>
      <c r="J10" s="586"/>
      <c r="K10" s="586"/>
      <c r="L10" s="586"/>
      <c r="M10" s="586"/>
      <c r="N10" s="586"/>
      <c r="O10" s="586"/>
      <c r="P10" s="586"/>
      <c r="Q10" s="587"/>
      <c r="R10" s="588">
        <v>395567</v>
      </c>
      <c r="S10" s="589"/>
      <c r="T10" s="589"/>
      <c r="U10" s="589"/>
      <c r="V10" s="589"/>
      <c r="W10" s="589"/>
      <c r="X10" s="589"/>
      <c r="Y10" s="590"/>
      <c r="Z10" s="641">
        <v>2.6</v>
      </c>
      <c r="AA10" s="641"/>
      <c r="AB10" s="641"/>
      <c r="AC10" s="641"/>
      <c r="AD10" s="642">
        <v>395567</v>
      </c>
      <c r="AE10" s="642"/>
      <c r="AF10" s="642"/>
      <c r="AG10" s="642"/>
      <c r="AH10" s="642"/>
      <c r="AI10" s="642"/>
      <c r="AJ10" s="642"/>
      <c r="AK10" s="642"/>
      <c r="AL10" s="611">
        <v>5</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106977</v>
      </c>
      <c r="BH10" s="589"/>
      <c r="BI10" s="589"/>
      <c r="BJ10" s="589"/>
      <c r="BK10" s="589"/>
      <c r="BL10" s="589"/>
      <c r="BM10" s="589"/>
      <c r="BN10" s="590"/>
      <c r="BO10" s="641">
        <v>2.7</v>
      </c>
      <c r="BP10" s="641"/>
      <c r="BQ10" s="641"/>
      <c r="BR10" s="641"/>
      <c r="BS10" s="594">
        <v>17736</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709</v>
      </c>
      <c r="CS10" s="589"/>
      <c r="CT10" s="589"/>
      <c r="CU10" s="589"/>
      <c r="CV10" s="589"/>
      <c r="CW10" s="589"/>
      <c r="CX10" s="589"/>
      <c r="CY10" s="590"/>
      <c r="CZ10" s="641">
        <v>0</v>
      </c>
      <c r="DA10" s="641"/>
      <c r="DB10" s="641"/>
      <c r="DC10" s="641"/>
      <c r="DD10" s="594" t="s">
        <v>218</v>
      </c>
      <c r="DE10" s="589"/>
      <c r="DF10" s="589"/>
      <c r="DG10" s="589"/>
      <c r="DH10" s="589"/>
      <c r="DI10" s="589"/>
      <c r="DJ10" s="589"/>
      <c r="DK10" s="589"/>
      <c r="DL10" s="589"/>
      <c r="DM10" s="589"/>
      <c r="DN10" s="589"/>
      <c r="DO10" s="589"/>
      <c r="DP10" s="590"/>
      <c r="DQ10" s="594" t="s">
        <v>218</v>
      </c>
      <c r="DR10" s="589"/>
      <c r="DS10" s="589"/>
      <c r="DT10" s="589"/>
      <c r="DU10" s="589"/>
      <c r="DV10" s="589"/>
      <c r="DW10" s="589"/>
      <c r="DX10" s="589"/>
      <c r="DY10" s="589"/>
      <c r="DZ10" s="589"/>
      <c r="EA10" s="589"/>
      <c r="EB10" s="589"/>
      <c r="EC10" s="624"/>
    </row>
    <row r="11" spans="2:143" ht="11.25" customHeight="1">
      <c r="B11" s="585" t="s">
        <v>226</v>
      </c>
      <c r="C11" s="586"/>
      <c r="D11" s="586"/>
      <c r="E11" s="586"/>
      <c r="F11" s="586"/>
      <c r="G11" s="586"/>
      <c r="H11" s="586"/>
      <c r="I11" s="586"/>
      <c r="J11" s="586"/>
      <c r="K11" s="586"/>
      <c r="L11" s="586"/>
      <c r="M11" s="586"/>
      <c r="N11" s="586"/>
      <c r="O11" s="586"/>
      <c r="P11" s="586"/>
      <c r="Q11" s="587"/>
      <c r="R11" s="588">
        <v>11206</v>
      </c>
      <c r="S11" s="589"/>
      <c r="T11" s="589"/>
      <c r="U11" s="589"/>
      <c r="V11" s="589"/>
      <c r="W11" s="589"/>
      <c r="X11" s="589"/>
      <c r="Y11" s="590"/>
      <c r="Z11" s="641">
        <v>0.1</v>
      </c>
      <c r="AA11" s="641"/>
      <c r="AB11" s="641"/>
      <c r="AC11" s="641"/>
      <c r="AD11" s="642">
        <v>11206</v>
      </c>
      <c r="AE11" s="642"/>
      <c r="AF11" s="642"/>
      <c r="AG11" s="642"/>
      <c r="AH11" s="642"/>
      <c r="AI11" s="642"/>
      <c r="AJ11" s="642"/>
      <c r="AK11" s="642"/>
      <c r="AL11" s="611">
        <v>0.1</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336024</v>
      </c>
      <c r="BH11" s="589"/>
      <c r="BI11" s="589"/>
      <c r="BJ11" s="589"/>
      <c r="BK11" s="589"/>
      <c r="BL11" s="589"/>
      <c r="BM11" s="589"/>
      <c r="BN11" s="590"/>
      <c r="BO11" s="641">
        <v>8.6</v>
      </c>
      <c r="BP11" s="641"/>
      <c r="BQ11" s="641"/>
      <c r="BR11" s="641"/>
      <c r="BS11" s="594">
        <v>54837</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784821</v>
      </c>
      <c r="CS11" s="589"/>
      <c r="CT11" s="589"/>
      <c r="CU11" s="589"/>
      <c r="CV11" s="589"/>
      <c r="CW11" s="589"/>
      <c r="CX11" s="589"/>
      <c r="CY11" s="590"/>
      <c r="CZ11" s="641">
        <v>5.5</v>
      </c>
      <c r="DA11" s="641"/>
      <c r="DB11" s="641"/>
      <c r="DC11" s="641"/>
      <c r="DD11" s="594">
        <v>460192</v>
      </c>
      <c r="DE11" s="589"/>
      <c r="DF11" s="589"/>
      <c r="DG11" s="589"/>
      <c r="DH11" s="589"/>
      <c r="DI11" s="589"/>
      <c r="DJ11" s="589"/>
      <c r="DK11" s="589"/>
      <c r="DL11" s="589"/>
      <c r="DM11" s="589"/>
      <c r="DN11" s="589"/>
      <c r="DO11" s="589"/>
      <c r="DP11" s="590"/>
      <c r="DQ11" s="594">
        <v>299662</v>
      </c>
      <c r="DR11" s="589"/>
      <c r="DS11" s="589"/>
      <c r="DT11" s="589"/>
      <c r="DU11" s="589"/>
      <c r="DV11" s="589"/>
      <c r="DW11" s="589"/>
      <c r="DX11" s="589"/>
      <c r="DY11" s="589"/>
      <c r="DZ11" s="589"/>
      <c r="EA11" s="589"/>
      <c r="EB11" s="589"/>
      <c r="EC11" s="624"/>
    </row>
    <row r="12" spans="2:143" ht="11.25" customHeight="1">
      <c r="B12" s="585" t="s">
        <v>229</v>
      </c>
      <c r="C12" s="586"/>
      <c r="D12" s="586"/>
      <c r="E12" s="586"/>
      <c r="F12" s="586"/>
      <c r="G12" s="586"/>
      <c r="H12" s="586"/>
      <c r="I12" s="586"/>
      <c r="J12" s="586"/>
      <c r="K12" s="586"/>
      <c r="L12" s="586"/>
      <c r="M12" s="586"/>
      <c r="N12" s="586"/>
      <c r="O12" s="586"/>
      <c r="P12" s="586"/>
      <c r="Q12" s="587"/>
      <c r="R12" s="588" t="s">
        <v>218</v>
      </c>
      <c r="S12" s="589"/>
      <c r="T12" s="589"/>
      <c r="U12" s="589"/>
      <c r="V12" s="589"/>
      <c r="W12" s="589"/>
      <c r="X12" s="589"/>
      <c r="Y12" s="590"/>
      <c r="Z12" s="641" t="s">
        <v>218</v>
      </c>
      <c r="AA12" s="641"/>
      <c r="AB12" s="641"/>
      <c r="AC12" s="641"/>
      <c r="AD12" s="642" t="s">
        <v>218</v>
      </c>
      <c r="AE12" s="642"/>
      <c r="AF12" s="642"/>
      <c r="AG12" s="642"/>
      <c r="AH12" s="642"/>
      <c r="AI12" s="642"/>
      <c r="AJ12" s="642"/>
      <c r="AK12" s="642"/>
      <c r="AL12" s="611" t="s">
        <v>218</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1839099</v>
      </c>
      <c r="BH12" s="589"/>
      <c r="BI12" s="589"/>
      <c r="BJ12" s="589"/>
      <c r="BK12" s="589"/>
      <c r="BL12" s="589"/>
      <c r="BM12" s="589"/>
      <c r="BN12" s="590"/>
      <c r="BO12" s="641">
        <v>47</v>
      </c>
      <c r="BP12" s="641"/>
      <c r="BQ12" s="641"/>
      <c r="BR12" s="641"/>
      <c r="BS12" s="594">
        <v>121389</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318703</v>
      </c>
      <c r="CS12" s="589"/>
      <c r="CT12" s="589"/>
      <c r="CU12" s="589"/>
      <c r="CV12" s="589"/>
      <c r="CW12" s="589"/>
      <c r="CX12" s="589"/>
      <c r="CY12" s="590"/>
      <c r="CZ12" s="641">
        <v>2.2000000000000002</v>
      </c>
      <c r="DA12" s="641"/>
      <c r="DB12" s="641"/>
      <c r="DC12" s="641"/>
      <c r="DD12" s="594">
        <v>16429</v>
      </c>
      <c r="DE12" s="589"/>
      <c r="DF12" s="589"/>
      <c r="DG12" s="589"/>
      <c r="DH12" s="589"/>
      <c r="DI12" s="589"/>
      <c r="DJ12" s="589"/>
      <c r="DK12" s="589"/>
      <c r="DL12" s="589"/>
      <c r="DM12" s="589"/>
      <c r="DN12" s="589"/>
      <c r="DO12" s="589"/>
      <c r="DP12" s="590"/>
      <c r="DQ12" s="594">
        <v>100933</v>
      </c>
      <c r="DR12" s="589"/>
      <c r="DS12" s="589"/>
      <c r="DT12" s="589"/>
      <c r="DU12" s="589"/>
      <c r="DV12" s="589"/>
      <c r="DW12" s="589"/>
      <c r="DX12" s="589"/>
      <c r="DY12" s="589"/>
      <c r="DZ12" s="589"/>
      <c r="EA12" s="589"/>
      <c r="EB12" s="589"/>
      <c r="EC12" s="624"/>
    </row>
    <row r="13" spans="2:143" ht="11.25" customHeight="1">
      <c r="B13" s="585" t="s">
        <v>232</v>
      </c>
      <c r="C13" s="586"/>
      <c r="D13" s="586"/>
      <c r="E13" s="586"/>
      <c r="F13" s="586"/>
      <c r="G13" s="586"/>
      <c r="H13" s="586"/>
      <c r="I13" s="586"/>
      <c r="J13" s="586"/>
      <c r="K13" s="586"/>
      <c r="L13" s="586"/>
      <c r="M13" s="586"/>
      <c r="N13" s="586"/>
      <c r="O13" s="586"/>
      <c r="P13" s="586"/>
      <c r="Q13" s="587"/>
      <c r="R13" s="588">
        <v>12327</v>
      </c>
      <c r="S13" s="589"/>
      <c r="T13" s="589"/>
      <c r="U13" s="589"/>
      <c r="V13" s="589"/>
      <c r="W13" s="589"/>
      <c r="X13" s="589"/>
      <c r="Y13" s="590"/>
      <c r="Z13" s="641">
        <v>0.1</v>
      </c>
      <c r="AA13" s="641"/>
      <c r="AB13" s="641"/>
      <c r="AC13" s="641"/>
      <c r="AD13" s="642">
        <v>12327</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1836833</v>
      </c>
      <c r="BH13" s="589"/>
      <c r="BI13" s="589"/>
      <c r="BJ13" s="589"/>
      <c r="BK13" s="589"/>
      <c r="BL13" s="589"/>
      <c r="BM13" s="589"/>
      <c r="BN13" s="590"/>
      <c r="BO13" s="641">
        <v>46.9</v>
      </c>
      <c r="BP13" s="641"/>
      <c r="BQ13" s="641"/>
      <c r="BR13" s="641"/>
      <c r="BS13" s="594">
        <v>121389</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1187220</v>
      </c>
      <c r="CS13" s="589"/>
      <c r="CT13" s="589"/>
      <c r="CU13" s="589"/>
      <c r="CV13" s="589"/>
      <c r="CW13" s="589"/>
      <c r="CX13" s="589"/>
      <c r="CY13" s="590"/>
      <c r="CZ13" s="641">
        <v>8.3000000000000007</v>
      </c>
      <c r="DA13" s="641"/>
      <c r="DB13" s="641"/>
      <c r="DC13" s="641"/>
      <c r="DD13" s="594">
        <v>731307</v>
      </c>
      <c r="DE13" s="589"/>
      <c r="DF13" s="589"/>
      <c r="DG13" s="589"/>
      <c r="DH13" s="589"/>
      <c r="DI13" s="589"/>
      <c r="DJ13" s="589"/>
      <c r="DK13" s="589"/>
      <c r="DL13" s="589"/>
      <c r="DM13" s="589"/>
      <c r="DN13" s="589"/>
      <c r="DO13" s="589"/>
      <c r="DP13" s="590"/>
      <c r="DQ13" s="594">
        <v>605635</v>
      </c>
      <c r="DR13" s="589"/>
      <c r="DS13" s="589"/>
      <c r="DT13" s="589"/>
      <c r="DU13" s="589"/>
      <c r="DV13" s="589"/>
      <c r="DW13" s="589"/>
      <c r="DX13" s="589"/>
      <c r="DY13" s="589"/>
      <c r="DZ13" s="589"/>
      <c r="EA13" s="589"/>
      <c r="EB13" s="589"/>
      <c r="EC13" s="624"/>
    </row>
    <row r="14" spans="2:143" ht="11.25" customHeight="1">
      <c r="B14" s="585" t="s">
        <v>235</v>
      </c>
      <c r="C14" s="586"/>
      <c r="D14" s="586"/>
      <c r="E14" s="586"/>
      <c r="F14" s="586"/>
      <c r="G14" s="586"/>
      <c r="H14" s="586"/>
      <c r="I14" s="586"/>
      <c r="J14" s="586"/>
      <c r="K14" s="586"/>
      <c r="L14" s="586"/>
      <c r="M14" s="586"/>
      <c r="N14" s="586"/>
      <c r="O14" s="586"/>
      <c r="P14" s="586"/>
      <c r="Q14" s="587"/>
      <c r="R14" s="588" t="s">
        <v>218</v>
      </c>
      <c r="S14" s="589"/>
      <c r="T14" s="589"/>
      <c r="U14" s="589"/>
      <c r="V14" s="589"/>
      <c r="W14" s="589"/>
      <c r="X14" s="589"/>
      <c r="Y14" s="590"/>
      <c r="Z14" s="641" t="s">
        <v>218</v>
      </c>
      <c r="AA14" s="641"/>
      <c r="AB14" s="641"/>
      <c r="AC14" s="641"/>
      <c r="AD14" s="642" t="s">
        <v>218</v>
      </c>
      <c r="AE14" s="642"/>
      <c r="AF14" s="642"/>
      <c r="AG14" s="642"/>
      <c r="AH14" s="642"/>
      <c r="AI14" s="642"/>
      <c r="AJ14" s="642"/>
      <c r="AK14" s="642"/>
      <c r="AL14" s="611" t="s">
        <v>218</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91735</v>
      </c>
      <c r="BH14" s="589"/>
      <c r="BI14" s="589"/>
      <c r="BJ14" s="589"/>
      <c r="BK14" s="589"/>
      <c r="BL14" s="589"/>
      <c r="BM14" s="589"/>
      <c r="BN14" s="590"/>
      <c r="BO14" s="641">
        <v>2.2999999999999998</v>
      </c>
      <c r="BP14" s="641"/>
      <c r="BQ14" s="641"/>
      <c r="BR14" s="641"/>
      <c r="BS14" s="594" t="s">
        <v>218</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506656</v>
      </c>
      <c r="CS14" s="589"/>
      <c r="CT14" s="589"/>
      <c r="CU14" s="589"/>
      <c r="CV14" s="589"/>
      <c r="CW14" s="589"/>
      <c r="CX14" s="589"/>
      <c r="CY14" s="590"/>
      <c r="CZ14" s="641">
        <v>3.5</v>
      </c>
      <c r="DA14" s="641"/>
      <c r="DB14" s="641"/>
      <c r="DC14" s="641"/>
      <c r="DD14" s="594">
        <v>22578</v>
      </c>
      <c r="DE14" s="589"/>
      <c r="DF14" s="589"/>
      <c r="DG14" s="589"/>
      <c r="DH14" s="589"/>
      <c r="DI14" s="589"/>
      <c r="DJ14" s="589"/>
      <c r="DK14" s="589"/>
      <c r="DL14" s="589"/>
      <c r="DM14" s="589"/>
      <c r="DN14" s="589"/>
      <c r="DO14" s="589"/>
      <c r="DP14" s="590"/>
      <c r="DQ14" s="594">
        <v>480245</v>
      </c>
      <c r="DR14" s="589"/>
      <c r="DS14" s="589"/>
      <c r="DT14" s="589"/>
      <c r="DU14" s="589"/>
      <c r="DV14" s="589"/>
      <c r="DW14" s="589"/>
      <c r="DX14" s="589"/>
      <c r="DY14" s="589"/>
      <c r="DZ14" s="589"/>
      <c r="EA14" s="589"/>
      <c r="EB14" s="589"/>
      <c r="EC14" s="624"/>
    </row>
    <row r="15" spans="2:143" ht="11.25" customHeight="1">
      <c r="B15" s="585" t="s">
        <v>238</v>
      </c>
      <c r="C15" s="586"/>
      <c r="D15" s="586"/>
      <c r="E15" s="586"/>
      <c r="F15" s="586"/>
      <c r="G15" s="586"/>
      <c r="H15" s="586"/>
      <c r="I15" s="586"/>
      <c r="J15" s="586"/>
      <c r="K15" s="586"/>
      <c r="L15" s="586"/>
      <c r="M15" s="586"/>
      <c r="N15" s="586"/>
      <c r="O15" s="586"/>
      <c r="P15" s="586"/>
      <c r="Q15" s="587"/>
      <c r="R15" s="588">
        <v>17160</v>
      </c>
      <c r="S15" s="589"/>
      <c r="T15" s="589"/>
      <c r="U15" s="589"/>
      <c r="V15" s="589"/>
      <c r="W15" s="589"/>
      <c r="X15" s="589"/>
      <c r="Y15" s="590"/>
      <c r="Z15" s="641">
        <v>0.1</v>
      </c>
      <c r="AA15" s="641"/>
      <c r="AB15" s="641"/>
      <c r="AC15" s="641"/>
      <c r="AD15" s="642">
        <v>17160</v>
      </c>
      <c r="AE15" s="642"/>
      <c r="AF15" s="642"/>
      <c r="AG15" s="642"/>
      <c r="AH15" s="642"/>
      <c r="AI15" s="642"/>
      <c r="AJ15" s="642"/>
      <c r="AK15" s="642"/>
      <c r="AL15" s="611">
        <v>0.2</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255510</v>
      </c>
      <c r="BH15" s="589"/>
      <c r="BI15" s="589"/>
      <c r="BJ15" s="589"/>
      <c r="BK15" s="589"/>
      <c r="BL15" s="589"/>
      <c r="BM15" s="589"/>
      <c r="BN15" s="590"/>
      <c r="BO15" s="641">
        <v>6.5</v>
      </c>
      <c r="BP15" s="641"/>
      <c r="BQ15" s="641"/>
      <c r="BR15" s="641"/>
      <c r="BS15" s="594" t="s">
        <v>218</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1382965</v>
      </c>
      <c r="CS15" s="589"/>
      <c r="CT15" s="589"/>
      <c r="CU15" s="589"/>
      <c r="CV15" s="589"/>
      <c r="CW15" s="589"/>
      <c r="CX15" s="589"/>
      <c r="CY15" s="590"/>
      <c r="CZ15" s="641">
        <v>9.6</v>
      </c>
      <c r="DA15" s="641"/>
      <c r="DB15" s="641"/>
      <c r="DC15" s="641"/>
      <c r="DD15" s="594">
        <v>458931</v>
      </c>
      <c r="DE15" s="589"/>
      <c r="DF15" s="589"/>
      <c r="DG15" s="589"/>
      <c r="DH15" s="589"/>
      <c r="DI15" s="589"/>
      <c r="DJ15" s="589"/>
      <c r="DK15" s="589"/>
      <c r="DL15" s="589"/>
      <c r="DM15" s="589"/>
      <c r="DN15" s="589"/>
      <c r="DO15" s="589"/>
      <c r="DP15" s="590"/>
      <c r="DQ15" s="594">
        <v>1188386</v>
      </c>
      <c r="DR15" s="589"/>
      <c r="DS15" s="589"/>
      <c r="DT15" s="589"/>
      <c r="DU15" s="589"/>
      <c r="DV15" s="589"/>
      <c r="DW15" s="589"/>
      <c r="DX15" s="589"/>
      <c r="DY15" s="589"/>
      <c r="DZ15" s="589"/>
      <c r="EA15" s="589"/>
      <c r="EB15" s="589"/>
      <c r="EC15" s="624"/>
    </row>
    <row r="16" spans="2:143" ht="11.25" customHeight="1">
      <c r="B16" s="585" t="s">
        <v>241</v>
      </c>
      <c r="C16" s="586"/>
      <c r="D16" s="586"/>
      <c r="E16" s="586"/>
      <c r="F16" s="586"/>
      <c r="G16" s="586"/>
      <c r="H16" s="586"/>
      <c r="I16" s="586"/>
      <c r="J16" s="586"/>
      <c r="K16" s="586"/>
      <c r="L16" s="586"/>
      <c r="M16" s="586"/>
      <c r="N16" s="586"/>
      <c r="O16" s="586"/>
      <c r="P16" s="586"/>
      <c r="Q16" s="587"/>
      <c r="R16" s="588">
        <v>3959232</v>
      </c>
      <c r="S16" s="589"/>
      <c r="T16" s="589"/>
      <c r="U16" s="589"/>
      <c r="V16" s="589"/>
      <c r="W16" s="589"/>
      <c r="X16" s="589"/>
      <c r="Y16" s="590"/>
      <c r="Z16" s="641">
        <v>26.1</v>
      </c>
      <c r="AA16" s="641"/>
      <c r="AB16" s="641"/>
      <c r="AC16" s="641"/>
      <c r="AD16" s="642">
        <v>3365665</v>
      </c>
      <c r="AE16" s="642"/>
      <c r="AF16" s="642"/>
      <c r="AG16" s="642"/>
      <c r="AH16" s="642"/>
      <c r="AI16" s="642"/>
      <c r="AJ16" s="642"/>
      <c r="AK16" s="642"/>
      <c r="AL16" s="611">
        <v>42.5</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218</v>
      </c>
      <c r="BH16" s="589"/>
      <c r="BI16" s="589"/>
      <c r="BJ16" s="589"/>
      <c r="BK16" s="589"/>
      <c r="BL16" s="589"/>
      <c r="BM16" s="589"/>
      <c r="BN16" s="590"/>
      <c r="BO16" s="641" t="s">
        <v>218</v>
      </c>
      <c r="BP16" s="641"/>
      <c r="BQ16" s="641"/>
      <c r="BR16" s="641"/>
      <c r="BS16" s="594" t="s">
        <v>218</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v>1244</v>
      </c>
      <c r="CS16" s="589"/>
      <c r="CT16" s="589"/>
      <c r="CU16" s="589"/>
      <c r="CV16" s="589"/>
      <c r="CW16" s="589"/>
      <c r="CX16" s="589"/>
      <c r="CY16" s="590"/>
      <c r="CZ16" s="641">
        <v>0</v>
      </c>
      <c r="DA16" s="641"/>
      <c r="DB16" s="641"/>
      <c r="DC16" s="641"/>
      <c r="DD16" s="594" t="s">
        <v>218</v>
      </c>
      <c r="DE16" s="589"/>
      <c r="DF16" s="589"/>
      <c r="DG16" s="589"/>
      <c r="DH16" s="589"/>
      <c r="DI16" s="589"/>
      <c r="DJ16" s="589"/>
      <c r="DK16" s="589"/>
      <c r="DL16" s="589"/>
      <c r="DM16" s="589"/>
      <c r="DN16" s="589"/>
      <c r="DO16" s="589"/>
      <c r="DP16" s="590"/>
      <c r="DQ16" s="594">
        <v>578</v>
      </c>
      <c r="DR16" s="589"/>
      <c r="DS16" s="589"/>
      <c r="DT16" s="589"/>
      <c r="DU16" s="589"/>
      <c r="DV16" s="589"/>
      <c r="DW16" s="589"/>
      <c r="DX16" s="589"/>
      <c r="DY16" s="589"/>
      <c r="DZ16" s="589"/>
      <c r="EA16" s="589"/>
      <c r="EB16" s="589"/>
      <c r="EC16" s="624"/>
    </row>
    <row r="17" spans="2:133" ht="11.25" customHeight="1">
      <c r="B17" s="585" t="s">
        <v>244</v>
      </c>
      <c r="C17" s="586"/>
      <c r="D17" s="586"/>
      <c r="E17" s="586"/>
      <c r="F17" s="586"/>
      <c r="G17" s="586"/>
      <c r="H17" s="586"/>
      <c r="I17" s="586"/>
      <c r="J17" s="586"/>
      <c r="K17" s="586"/>
      <c r="L17" s="586"/>
      <c r="M17" s="586"/>
      <c r="N17" s="586"/>
      <c r="O17" s="586"/>
      <c r="P17" s="586"/>
      <c r="Q17" s="587"/>
      <c r="R17" s="588">
        <v>3365665</v>
      </c>
      <c r="S17" s="589"/>
      <c r="T17" s="589"/>
      <c r="U17" s="589"/>
      <c r="V17" s="589"/>
      <c r="W17" s="589"/>
      <c r="X17" s="589"/>
      <c r="Y17" s="590"/>
      <c r="Z17" s="641">
        <v>22.2</v>
      </c>
      <c r="AA17" s="641"/>
      <c r="AB17" s="641"/>
      <c r="AC17" s="641"/>
      <c r="AD17" s="642">
        <v>3365665</v>
      </c>
      <c r="AE17" s="642"/>
      <c r="AF17" s="642"/>
      <c r="AG17" s="642"/>
      <c r="AH17" s="642"/>
      <c r="AI17" s="642"/>
      <c r="AJ17" s="642"/>
      <c r="AK17" s="642"/>
      <c r="AL17" s="611">
        <v>42.5</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218</v>
      </c>
      <c r="BH17" s="589"/>
      <c r="BI17" s="589"/>
      <c r="BJ17" s="589"/>
      <c r="BK17" s="589"/>
      <c r="BL17" s="589"/>
      <c r="BM17" s="589"/>
      <c r="BN17" s="590"/>
      <c r="BO17" s="641" t="s">
        <v>218</v>
      </c>
      <c r="BP17" s="641"/>
      <c r="BQ17" s="641"/>
      <c r="BR17" s="641"/>
      <c r="BS17" s="594" t="s">
        <v>218</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1809721</v>
      </c>
      <c r="CS17" s="589"/>
      <c r="CT17" s="589"/>
      <c r="CU17" s="589"/>
      <c r="CV17" s="589"/>
      <c r="CW17" s="589"/>
      <c r="CX17" s="589"/>
      <c r="CY17" s="590"/>
      <c r="CZ17" s="641">
        <v>12.6</v>
      </c>
      <c r="DA17" s="641"/>
      <c r="DB17" s="641"/>
      <c r="DC17" s="641"/>
      <c r="DD17" s="594" t="s">
        <v>218</v>
      </c>
      <c r="DE17" s="589"/>
      <c r="DF17" s="589"/>
      <c r="DG17" s="589"/>
      <c r="DH17" s="589"/>
      <c r="DI17" s="589"/>
      <c r="DJ17" s="589"/>
      <c r="DK17" s="589"/>
      <c r="DL17" s="589"/>
      <c r="DM17" s="589"/>
      <c r="DN17" s="589"/>
      <c r="DO17" s="589"/>
      <c r="DP17" s="590"/>
      <c r="DQ17" s="594">
        <v>1570443</v>
      </c>
      <c r="DR17" s="589"/>
      <c r="DS17" s="589"/>
      <c r="DT17" s="589"/>
      <c r="DU17" s="589"/>
      <c r="DV17" s="589"/>
      <c r="DW17" s="589"/>
      <c r="DX17" s="589"/>
      <c r="DY17" s="589"/>
      <c r="DZ17" s="589"/>
      <c r="EA17" s="589"/>
      <c r="EB17" s="589"/>
      <c r="EC17" s="624"/>
    </row>
    <row r="18" spans="2:133" ht="11.25" customHeight="1">
      <c r="B18" s="585" t="s">
        <v>247</v>
      </c>
      <c r="C18" s="586"/>
      <c r="D18" s="586"/>
      <c r="E18" s="586"/>
      <c r="F18" s="586"/>
      <c r="G18" s="586"/>
      <c r="H18" s="586"/>
      <c r="I18" s="586"/>
      <c r="J18" s="586"/>
      <c r="K18" s="586"/>
      <c r="L18" s="586"/>
      <c r="M18" s="586"/>
      <c r="N18" s="586"/>
      <c r="O18" s="586"/>
      <c r="P18" s="586"/>
      <c r="Q18" s="587"/>
      <c r="R18" s="588">
        <v>593567</v>
      </c>
      <c r="S18" s="589"/>
      <c r="T18" s="589"/>
      <c r="U18" s="589"/>
      <c r="V18" s="589"/>
      <c r="W18" s="589"/>
      <c r="X18" s="589"/>
      <c r="Y18" s="590"/>
      <c r="Z18" s="641">
        <v>3.9</v>
      </c>
      <c r="AA18" s="641"/>
      <c r="AB18" s="641"/>
      <c r="AC18" s="641"/>
      <c r="AD18" s="642" t="s">
        <v>218</v>
      </c>
      <c r="AE18" s="642"/>
      <c r="AF18" s="642"/>
      <c r="AG18" s="642"/>
      <c r="AH18" s="642"/>
      <c r="AI18" s="642"/>
      <c r="AJ18" s="642"/>
      <c r="AK18" s="642"/>
      <c r="AL18" s="611" t="s">
        <v>218</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218</v>
      </c>
      <c r="BH18" s="589"/>
      <c r="BI18" s="589"/>
      <c r="BJ18" s="589"/>
      <c r="BK18" s="589"/>
      <c r="BL18" s="589"/>
      <c r="BM18" s="589"/>
      <c r="BN18" s="590"/>
      <c r="BO18" s="641" t="s">
        <v>218</v>
      </c>
      <c r="BP18" s="641"/>
      <c r="BQ18" s="641"/>
      <c r="BR18" s="641"/>
      <c r="BS18" s="594" t="s">
        <v>218</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218</v>
      </c>
      <c r="CS18" s="589"/>
      <c r="CT18" s="589"/>
      <c r="CU18" s="589"/>
      <c r="CV18" s="589"/>
      <c r="CW18" s="589"/>
      <c r="CX18" s="589"/>
      <c r="CY18" s="590"/>
      <c r="CZ18" s="641" t="s">
        <v>218</v>
      </c>
      <c r="DA18" s="641"/>
      <c r="DB18" s="641"/>
      <c r="DC18" s="641"/>
      <c r="DD18" s="594" t="s">
        <v>218</v>
      </c>
      <c r="DE18" s="589"/>
      <c r="DF18" s="589"/>
      <c r="DG18" s="589"/>
      <c r="DH18" s="589"/>
      <c r="DI18" s="589"/>
      <c r="DJ18" s="589"/>
      <c r="DK18" s="589"/>
      <c r="DL18" s="589"/>
      <c r="DM18" s="589"/>
      <c r="DN18" s="589"/>
      <c r="DO18" s="589"/>
      <c r="DP18" s="590"/>
      <c r="DQ18" s="594" t="s">
        <v>218</v>
      </c>
      <c r="DR18" s="589"/>
      <c r="DS18" s="589"/>
      <c r="DT18" s="589"/>
      <c r="DU18" s="589"/>
      <c r="DV18" s="589"/>
      <c r="DW18" s="589"/>
      <c r="DX18" s="589"/>
      <c r="DY18" s="589"/>
      <c r="DZ18" s="589"/>
      <c r="EA18" s="589"/>
      <c r="EB18" s="589"/>
      <c r="EC18" s="624"/>
    </row>
    <row r="19" spans="2:133" ht="11.25" customHeight="1">
      <c r="B19" s="585" t="s">
        <v>250</v>
      </c>
      <c r="C19" s="586"/>
      <c r="D19" s="586"/>
      <c r="E19" s="586"/>
      <c r="F19" s="586"/>
      <c r="G19" s="586"/>
      <c r="H19" s="586"/>
      <c r="I19" s="586"/>
      <c r="J19" s="586"/>
      <c r="K19" s="586"/>
      <c r="L19" s="586"/>
      <c r="M19" s="586"/>
      <c r="N19" s="586"/>
      <c r="O19" s="586"/>
      <c r="P19" s="586"/>
      <c r="Q19" s="587"/>
      <c r="R19" s="588" t="s">
        <v>218</v>
      </c>
      <c r="S19" s="589"/>
      <c r="T19" s="589"/>
      <c r="U19" s="589"/>
      <c r="V19" s="589"/>
      <c r="W19" s="589"/>
      <c r="X19" s="589"/>
      <c r="Y19" s="590"/>
      <c r="Z19" s="641" t="s">
        <v>218</v>
      </c>
      <c r="AA19" s="641"/>
      <c r="AB19" s="641"/>
      <c r="AC19" s="641"/>
      <c r="AD19" s="642" t="s">
        <v>218</v>
      </c>
      <c r="AE19" s="642"/>
      <c r="AF19" s="642"/>
      <c r="AG19" s="642"/>
      <c r="AH19" s="642"/>
      <c r="AI19" s="642"/>
      <c r="AJ19" s="642"/>
      <c r="AK19" s="642"/>
      <c r="AL19" s="611" t="s">
        <v>218</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t="s">
        <v>218</v>
      </c>
      <c r="BH19" s="589"/>
      <c r="BI19" s="589"/>
      <c r="BJ19" s="589"/>
      <c r="BK19" s="589"/>
      <c r="BL19" s="589"/>
      <c r="BM19" s="589"/>
      <c r="BN19" s="590"/>
      <c r="BO19" s="641" t="s">
        <v>218</v>
      </c>
      <c r="BP19" s="641"/>
      <c r="BQ19" s="641"/>
      <c r="BR19" s="641"/>
      <c r="BS19" s="594" t="s">
        <v>218</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218</v>
      </c>
      <c r="CS19" s="589"/>
      <c r="CT19" s="589"/>
      <c r="CU19" s="589"/>
      <c r="CV19" s="589"/>
      <c r="CW19" s="589"/>
      <c r="CX19" s="589"/>
      <c r="CY19" s="590"/>
      <c r="CZ19" s="641" t="s">
        <v>218</v>
      </c>
      <c r="DA19" s="641"/>
      <c r="DB19" s="641"/>
      <c r="DC19" s="641"/>
      <c r="DD19" s="594" t="s">
        <v>218</v>
      </c>
      <c r="DE19" s="589"/>
      <c r="DF19" s="589"/>
      <c r="DG19" s="589"/>
      <c r="DH19" s="589"/>
      <c r="DI19" s="589"/>
      <c r="DJ19" s="589"/>
      <c r="DK19" s="589"/>
      <c r="DL19" s="589"/>
      <c r="DM19" s="589"/>
      <c r="DN19" s="589"/>
      <c r="DO19" s="589"/>
      <c r="DP19" s="590"/>
      <c r="DQ19" s="594" t="s">
        <v>218</v>
      </c>
      <c r="DR19" s="589"/>
      <c r="DS19" s="589"/>
      <c r="DT19" s="589"/>
      <c r="DU19" s="589"/>
      <c r="DV19" s="589"/>
      <c r="DW19" s="589"/>
      <c r="DX19" s="589"/>
      <c r="DY19" s="589"/>
      <c r="DZ19" s="589"/>
      <c r="EA19" s="589"/>
      <c r="EB19" s="589"/>
      <c r="EC19" s="624"/>
    </row>
    <row r="20" spans="2:133" ht="11.25" customHeight="1">
      <c r="B20" s="585" t="s">
        <v>253</v>
      </c>
      <c r="C20" s="586"/>
      <c r="D20" s="586"/>
      <c r="E20" s="586"/>
      <c r="F20" s="586"/>
      <c r="G20" s="586"/>
      <c r="H20" s="586"/>
      <c r="I20" s="586"/>
      <c r="J20" s="586"/>
      <c r="K20" s="586"/>
      <c r="L20" s="586"/>
      <c r="M20" s="586"/>
      <c r="N20" s="586"/>
      <c r="O20" s="586"/>
      <c r="P20" s="586"/>
      <c r="Q20" s="587"/>
      <c r="R20" s="588">
        <v>8498434</v>
      </c>
      <c r="S20" s="589"/>
      <c r="T20" s="589"/>
      <c r="U20" s="589"/>
      <c r="V20" s="589"/>
      <c r="W20" s="589"/>
      <c r="X20" s="589"/>
      <c r="Y20" s="590"/>
      <c r="Z20" s="641">
        <v>56</v>
      </c>
      <c r="AA20" s="641"/>
      <c r="AB20" s="641"/>
      <c r="AC20" s="641"/>
      <c r="AD20" s="642">
        <v>7904867</v>
      </c>
      <c r="AE20" s="642"/>
      <c r="AF20" s="642"/>
      <c r="AG20" s="642"/>
      <c r="AH20" s="642"/>
      <c r="AI20" s="642"/>
      <c r="AJ20" s="642"/>
      <c r="AK20" s="642"/>
      <c r="AL20" s="611">
        <v>99.8</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t="s">
        <v>218</v>
      </c>
      <c r="BH20" s="589"/>
      <c r="BI20" s="589"/>
      <c r="BJ20" s="589"/>
      <c r="BK20" s="589"/>
      <c r="BL20" s="589"/>
      <c r="BM20" s="589"/>
      <c r="BN20" s="590"/>
      <c r="BO20" s="641" t="s">
        <v>218</v>
      </c>
      <c r="BP20" s="641"/>
      <c r="BQ20" s="641"/>
      <c r="BR20" s="641"/>
      <c r="BS20" s="594" t="s">
        <v>218</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14389362</v>
      </c>
      <c r="CS20" s="589"/>
      <c r="CT20" s="589"/>
      <c r="CU20" s="589"/>
      <c r="CV20" s="589"/>
      <c r="CW20" s="589"/>
      <c r="CX20" s="589"/>
      <c r="CY20" s="590"/>
      <c r="CZ20" s="641">
        <v>100</v>
      </c>
      <c r="DA20" s="641"/>
      <c r="DB20" s="641"/>
      <c r="DC20" s="641"/>
      <c r="DD20" s="594">
        <v>1759828</v>
      </c>
      <c r="DE20" s="589"/>
      <c r="DF20" s="589"/>
      <c r="DG20" s="589"/>
      <c r="DH20" s="589"/>
      <c r="DI20" s="589"/>
      <c r="DJ20" s="589"/>
      <c r="DK20" s="589"/>
      <c r="DL20" s="589"/>
      <c r="DM20" s="589"/>
      <c r="DN20" s="589"/>
      <c r="DO20" s="589"/>
      <c r="DP20" s="590"/>
      <c r="DQ20" s="594">
        <v>9248380</v>
      </c>
      <c r="DR20" s="589"/>
      <c r="DS20" s="589"/>
      <c r="DT20" s="589"/>
      <c r="DU20" s="589"/>
      <c r="DV20" s="589"/>
      <c r="DW20" s="589"/>
      <c r="DX20" s="589"/>
      <c r="DY20" s="589"/>
      <c r="DZ20" s="589"/>
      <c r="EA20" s="589"/>
      <c r="EB20" s="589"/>
      <c r="EC20" s="624"/>
    </row>
    <row r="21" spans="2:133" ht="11.25" customHeight="1">
      <c r="B21" s="585" t="s">
        <v>256</v>
      </c>
      <c r="C21" s="586"/>
      <c r="D21" s="586"/>
      <c r="E21" s="586"/>
      <c r="F21" s="586"/>
      <c r="G21" s="586"/>
      <c r="H21" s="586"/>
      <c r="I21" s="586"/>
      <c r="J21" s="586"/>
      <c r="K21" s="586"/>
      <c r="L21" s="586"/>
      <c r="M21" s="586"/>
      <c r="N21" s="586"/>
      <c r="O21" s="586"/>
      <c r="P21" s="586"/>
      <c r="Q21" s="587"/>
      <c r="R21" s="588">
        <v>5429</v>
      </c>
      <c r="S21" s="589"/>
      <c r="T21" s="589"/>
      <c r="U21" s="589"/>
      <c r="V21" s="589"/>
      <c r="W21" s="589"/>
      <c r="X21" s="589"/>
      <c r="Y21" s="590"/>
      <c r="Z21" s="641">
        <v>0</v>
      </c>
      <c r="AA21" s="641"/>
      <c r="AB21" s="641"/>
      <c r="AC21" s="641"/>
      <c r="AD21" s="642">
        <v>5429</v>
      </c>
      <c r="AE21" s="642"/>
      <c r="AF21" s="642"/>
      <c r="AG21" s="642"/>
      <c r="AH21" s="642"/>
      <c r="AI21" s="642"/>
      <c r="AJ21" s="642"/>
      <c r="AK21" s="642"/>
      <c r="AL21" s="611">
        <v>0.1</v>
      </c>
      <c r="AM21" s="643"/>
      <c r="AN21" s="643"/>
      <c r="AO21" s="644"/>
      <c r="AP21" s="682" t="s">
        <v>257</v>
      </c>
      <c r="AQ21" s="689"/>
      <c r="AR21" s="689"/>
      <c r="AS21" s="689"/>
      <c r="AT21" s="689"/>
      <c r="AU21" s="689"/>
      <c r="AV21" s="689"/>
      <c r="AW21" s="689"/>
      <c r="AX21" s="689"/>
      <c r="AY21" s="689"/>
      <c r="AZ21" s="689"/>
      <c r="BA21" s="689"/>
      <c r="BB21" s="689"/>
      <c r="BC21" s="689"/>
      <c r="BD21" s="689"/>
      <c r="BE21" s="689"/>
      <c r="BF21" s="684"/>
      <c r="BG21" s="588" t="s">
        <v>218</v>
      </c>
      <c r="BH21" s="589"/>
      <c r="BI21" s="589"/>
      <c r="BJ21" s="589"/>
      <c r="BK21" s="589"/>
      <c r="BL21" s="589"/>
      <c r="BM21" s="589"/>
      <c r="BN21" s="590"/>
      <c r="BO21" s="641" t="s">
        <v>218</v>
      </c>
      <c r="BP21" s="641"/>
      <c r="BQ21" s="641"/>
      <c r="BR21" s="641"/>
      <c r="BS21" s="594" t="s">
        <v>218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258</v>
      </c>
      <c r="C22" s="586"/>
      <c r="D22" s="586"/>
      <c r="E22" s="586"/>
      <c r="F22" s="586"/>
      <c r="G22" s="586"/>
      <c r="H22" s="586"/>
      <c r="I22" s="586"/>
      <c r="J22" s="586"/>
      <c r="K22" s="586"/>
      <c r="L22" s="586"/>
      <c r="M22" s="586"/>
      <c r="N22" s="586"/>
      <c r="O22" s="586"/>
      <c r="P22" s="586"/>
      <c r="Q22" s="587"/>
      <c r="R22" s="588">
        <v>297177</v>
      </c>
      <c r="S22" s="589"/>
      <c r="T22" s="589"/>
      <c r="U22" s="589"/>
      <c r="V22" s="589"/>
      <c r="W22" s="589"/>
      <c r="X22" s="589"/>
      <c r="Y22" s="590"/>
      <c r="Z22" s="641">
        <v>2</v>
      </c>
      <c r="AA22" s="641"/>
      <c r="AB22" s="641"/>
      <c r="AC22" s="641"/>
      <c r="AD22" s="642" t="s">
        <v>218</v>
      </c>
      <c r="AE22" s="642"/>
      <c r="AF22" s="642"/>
      <c r="AG22" s="642"/>
      <c r="AH22" s="642"/>
      <c r="AI22" s="642"/>
      <c r="AJ22" s="642"/>
      <c r="AK22" s="642"/>
      <c r="AL22" s="611" t="s">
        <v>218</v>
      </c>
      <c r="AM22" s="643"/>
      <c r="AN22" s="643"/>
      <c r="AO22" s="644"/>
      <c r="AP22" s="682" t="s">
        <v>259</v>
      </c>
      <c r="AQ22" s="689"/>
      <c r="AR22" s="689"/>
      <c r="AS22" s="689"/>
      <c r="AT22" s="689"/>
      <c r="AU22" s="689"/>
      <c r="AV22" s="689"/>
      <c r="AW22" s="689"/>
      <c r="AX22" s="689"/>
      <c r="AY22" s="689"/>
      <c r="AZ22" s="689"/>
      <c r="BA22" s="689"/>
      <c r="BB22" s="689"/>
      <c r="BC22" s="689"/>
      <c r="BD22" s="689"/>
      <c r="BE22" s="689"/>
      <c r="BF22" s="684"/>
      <c r="BG22" s="588" t="s">
        <v>218</v>
      </c>
      <c r="BH22" s="589"/>
      <c r="BI22" s="589"/>
      <c r="BJ22" s="589"/>
      <c r="BK22" s="589"/>
      <c r="BL22" s="589"/>
      <c r="BM22" s="589"/>
      <c r="BN22" s="590"/>
      <c r="BO22" s="641" t="s">
        <v>218</v>
      </c>
      <c r="BP22" s="641"/>
      <c r="BQ22" s="641"/>
      <c r="BR22" s="641"/>
      <c r="BS22" s="594" t="s">
        <v>218</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261</v>
      </c>
      <c r="C23" s="586"/>
      <c r="D23" s="586"/>
      <c r="E23" s="586"/>
      <c r="F23" s="586"/>
      <c r="G23" s="586"/>
      <c r="H23" s="586"/>
      <c r="I23" s="586"/>
      <c r="J23" s="586"/>
      <c r="K23" s="586"/>
      <c r="L23" s="586"/>
      <c r="M23" s="586"/>
      <c r="N23" s="586"/>
      <c r="O23" s="586"/>
      <c r="P23" s="586"/>
      <c r="Q23" s="587"/>
      <c r="R23" s="588">
        <v>182112</v>
      </c>
      <c r="S23" s="589"/>
      <c r="T23" s="589"/>
      <c r="U23" s="589"/>
      <c r="V23" s="589"/>
      <c r="W23" s="589"/>
      <c r="X23" s="589"/>
      <c r="Y23" s="590"/>
      <c r="Z23" s="641">
        <v>1.2</v>
      </c>
      <c r="AA23" s="641"/>
      <c r="AB23" s="641"/>
      <c r="AC23" s="641"/>
      <c r="AD23" s="642" t="s">
        <v>218</v>
      </c>
      <c r="AE23" s="642"/>
      <c r="AF23" s="642"/>
      <c r="AG23" s="642"/>
      <c r="AH23" s="642"/>
      <c r="AI23" s="642"/>
      <c r="AJ23" s="642"/>
      <c r="AK23" s="642"/>
      <c r="AL23" s="611" t="s">
        <v>218</v>
      </c>
      <c r="AM23" s="643"/>
      <c r="AN23" s="643"/>
      <c r="AO23" s="644"/>
      <c r="AP23" s="682" t="s">
        <v>262</v>
      </c>
      <c r="AQ23" s="689"/>
      <c r="AR23" s="689"/>
      <c r="AS23" s="689"/>
      <c r="AT23" s="689"/>
      <c r="AU23" s="689"/>
      <c r="AV23" s="689"/>
      <c r="AW23" s="689"/>
      <c r="AX23" s="689"/>
      <c r="AY23" s="689"/>
      <c r="AZ23" s="689"/>
      <c r="BA23" s="689"/>
      <c r="BB23" s="689"/>
      <c r="BC23" s="689"/>
      <c r="BD23" s="689"/>
      <c r="BE23" s="689"/>
      <c r="BF23" s="684"/>
      <c r="BG23" s="588" t="s">
        <v>218</v>
      </c>
      <c r="BH23" s="589"/>
      <c r="BI23" s="589"/>
      <c r="BJ23" s="589"/>
      <c r="BK23" s="589"/>
      <c r="BL23" s="589"/>
      <c r="BM23" s="589"/>
      <c r="BN23" s="590"/>
      <c r="BO23" s="641" t="s">
        <v>218</v>
      </c>
      <c r="BP23" s="641"/>
      <c r="BQ23" s="641"/>
      <c r="BR23" s="641"/>
      <c r="BS23" s="594" t="s">
        <v>218</v>
      </c>
      <c r="BT23" s="589"/>
      <c r="BU23" s="589"/>
      <c r="BV23" s="589"/>
      <c r="BW23" s="589"/>
      <c r="BX23" s="589"/>
      <c r="BY23" s="589"/>
      <c r="BZ23" s="589"/>
      <c r="CA23" s="589"/>
      <c r="CB23" s="624"/>
      <c r="CD23" s="693" t="s">
        <v>200</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c r="B24" s="585" t="s">
        <v>268</v>
      </c>
      <c r="C24" s="586"/>
      <c r="D24" s="586"/>
      <c r="E24" s="586"/>
      <c r="F24" s="586"/>
      <c r="G24" s="586"/>
      <c r="H24" s="586"/>
      <c r="I24" s="586"/>
      <c r="J24" s="586"/>
      <c r="K24" s="586"/>
      <c r="L24" s="586"/>
      <c r="M24" s="586"/>
      <c r="N24" s="586"/>
      <c r="O24" s="586"/>
      <c r="P24" s="586"/>
      <c r="Q24" s="587"/>
      <c r="R24" s="588">
        <v>60591</v>
      </c>
      <c r="S24" s="589"/>
      <c r="T24" s="589"/>
      <c r="U24" s="589"/>
      <c r="V24" s="589"/>
      <c r="W24" s="589"/>
      <c r="X24" s="589"/>
      <c r="Y24" s="590"/>
      <c r="Z24" s="641">
        <v>0.4</v>
      </c>
      <c r="AA24" s="641"/>
      <c r="AB24" s="641"/>
      <c r="AC24" s="641"/>
      <c r="AD24" s="642">
        <v>1100</v>
      </c>
      <c r="AE24" s="642"/>
      <c r="AF24" s="642"/>
      <c r="AG24" s="642"/>
      <c r="AH24" s="642"/>
      <c r="AI24" s="642"/>
      <c r="AJ24" s="642"/>
      <c r="AK24" s="642"/>
      <c r="AL24" s="611">
        <v>0</v>
      </c>
      <c r="AM24" s="643"/>
      <c r="AN24" s="643"/>
      <c r="AO24" s="644"/>
      <c r="AP24" s="682" t="s">
        <v>269</v>
      </c>
      <c r="AQ24" s="689"/>
      <c r="AR24" s="689"/>
      <c r="AS24" s="689"/>
      <c r="AT24" s="689"/>
      <c r="AU24" s="689"/>
      <c r="AV24" s="689"/>
      <c r="AW24" s="689"/>
      <c r="AX24" s="689"/>
      <c r="AY24" s="689"/>
      <c r="AZ24" s="689"/>
      <c r="BA24" s="689"/>
      <c r="BB24" s="689"/>
      <c r="BC24" s="689"/>
      <c r="BD24" s="689"/>
      <c r="BE24" s="689"/>
      <c r="BF24" s="684"/>
      <c r="BG24" s="588" t="s">
        <v>218</v>
      </c>
      <c r="BH24" s="589"/>
      <c r="BI24" s="589"/>
      <c r="BJ24" s="589"/>
      <c r="BK24" s="589"/>
      <c r="BL24" s="589"/>
      <c r="BM24" s="589"/>
      <c r="BN24" s="590"/>
      <c r="BO24" s="641" t="s">
        <v>218</v>
      </c>
      <c r="BP24" s="641"/>
      <c r="BQ24" s="641"/>
      <c r="BR24" s="641"/>
      <c r="BS24" s="594" t="s">
        <v>218</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7972425</v>
      </c>
      <c r="CS24" s="639"/>
      <c r="CT24" s="639"/>
      <c r="CU24" s="639"/>
      <c r="CV24" s="639"/>
      <c r="CW24" s="639"/>
      <c r="CX24" s="639"/>
      <c r="CY24" s="686"/>
      <c r="CZ24" s="690">
        <v>55.4</v>
      </c>
      <c r="DA24" s="691"/>
      <c r="DB24" s="691"/>
      <c r="DC24" s="692"/>
      <c r="DD24" s="685">
        <v>4869381</v>
      </c>
      <c r="DE24" s="639"/>
      <c r="DF24" s="639"/>
      <c r="DG24" s="639"/>
      <c r="DH24" s="639"/>
      <c r="DI24" s="639"/>
      <c r="DJ24" s="639"/>
      <c r="DK24" s="686"/>
      <c r="DL24" s="685">
        <v>4664576</v>
      </c>
      <c r="DM24" s="639"/>
      <c r="DN24" s="639"/>
      <c r="DO24" s="639"/>
      <c r="DP24" s="639"/>
      <c r="DQ24" s="639"/>
      <c r="DR24" s="639"/>
      <c r="DS24" s="639"/>
      <c r="DT24" s="639"/>
      <c r="DU24" s="639"/>
      <c r="DV24" s="686"/>
      <c r="DW24" s="687">
        <v>55</v>
      </c>
      <c r="DX24" s="656"/>
      <c r="DY24" s="656"/>
      <c r="DZ24" s="656"/>
      <c r="EA24" s="656"/>
      <c r="EB24" s="656"/>
      <c r="EC24" s="688"/>
    </row>
    <row r="25" spans="2:133" ht="11.25" customHeight="1">
      <c r="B25" s="585" t="s">
        <v>271</v>
      </c>
      <c r="C25" s="586"/>
      <c r="D25" s="586"/>
      <c r="E25" s="586"/>
      <c r="F25" s="586"/>
      <c r="G25" s="586"/>
      <c r="H25" s="586"/>
      <c r="I25" s="586"/>
      <c r="J25" s="586"/>
      <c r="K25" s="586"/>
      <c r="L25" s="586"/>
      <c r="M25" s="586"/>
      <c r="N25" s="586"/>
      <c r="O25" s="586"/>
      <c r="P25" s="586"/>
      <c r="Q25" s="587"/>
      <c r="R25" s="588">
        <v>2324954</v>
      </c>
      <c r="S25" s="589"/>
      <c r="T25" s="589"/>
      <c r="U25" s="589"/>
      <c r="V25" s="589"/>
      <c r="W25" s="589"/>
      <c r="X25" s="589"/>
      <c r="Y25" s="590"/>
      <c r="Z25" s="641">
        <v>15.3</v>
      </c>
      <c r="AA25" s="641"/>
      <c r="AB25" s="641"/>
      <c r="AC25" s="641"/>
      <c r="AD25" s="642" t="s">
        <v>218</v>
      </c>
      <c r="AE25" s="642"/>
      <c r="AF25" s="642"/>
      <c r="AG25" s="642"/>
      <c r="AH25" s="642"/>
      <c r="AI25" s="642"/>
      <c r="AJ25" s="642"/>
      <c r="AK25" s="642"/>
      <c r="AL25" s="611" t="s">
        <v>218</v>
      </c>
      <c r="AM25" s="643"/>
      <c r="AN25" s="643"/>
      <c r="AO25" s="644"/>
      <c r="AP25" s="682" t="s">
        <v>272</v>
      </c>
      <c r="AQ25" s="689"/>
      <c r="AR25" s="689"/>
      <c r="AS25" s="689"/>
      <c r="AT25" s="689"/>
      <c r="AU25" s="689"/>
      <c r="AV25" s="689"/>
      <c r="AW25" s="689"/>
      <c r="AX25" s="689"/>
      <c r="AY25" s="689"/>
      <c r="AZ25" s="689"/>
      <c r="BA25" s="689"/>
      <c r="BB25" s="689"/>
      <c r="BC25" s="689"/>
      <c r="BD25" s="689"/>
      <c r="BE25" s="689"/>
      <c r="BF25" s="684"/>
      <c r="BG25" s="588" t="s">
        <v>218</v>
      </c>
      <c r="BH25" s="589"/>
      <c r="BI25" s="589"/>
      <c r="BJ25" s="589"/>
      <c r="BK25" s="589"/>
      <c r="BL25" s="589"/>
      <c r="BM25" s="589"/>
      <c r="BN25" s="590"/>
      <c r="BO25" s="641" t="s">
        <v>218</v>
      </c>
      <c r="BP25" s="641"/>
      <c r="BQ25" s="641"/>
      <c r="BR25" s="641"/>
      <c r="BS25" s="594" t="s">
        <v>218</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2255649</v>
      </c>
      <c r="CS25" s="607"/>
      <c r="CT25" s="607"/>
      <c r="CU25" s="607"/>
      <c r="CV25" s="607"/>
      <c r="CW25" s="607"/>
      <c r="CX25" s="607"/>
      <c r="CY25" s="608"/>
      <c r="CZ25" s="591">
        <v>15.7</v>
      </c>
      <c r="DA25" s="609"/>
      <c r="DB25" s="609"/>
      <c r="DC25" s="610"/>
      <c r="DD25" s="594">
        <v>2119050</v>
      </c>
      <c r="DE25" s="607"/>
      <c r="DF25" s="607"/>
      <c r="DG25" s="607"/>
      <c r="DH25" s="607"/>
      <c r="DI25" s="607"/>
      <c r="DJ25" s="607"/>
      <c r="DK25" s="608"/>
      <c r="DL25" s="594">
        <v>1964135</v>
      </c>
      <c r="DM25" s="607"/>
      <c r="DN25" s="607"/>
      <c r="DO25" s="607"/>
      <c r="DP25" s="607"/>
      <c r="DQ25" s="607"/>
      <c r="DR25" s="607"/>
      <c r="DS25" s="607"/>
      <c r="DT25" s="607"/>
      <c r="DU25" s="607"/>
      <c r="DV25" s="608"/>
      <c r="DW25" s="611">
        <v>23.2</v>
      </c>
      <c r="DX25" s="612"/>
      <c r="DY25" s="612"/>
      <c r="DZ25" s="612"/>
      <c r="EA25" s="612"/>
      <c r="EB25" s="612"/>
      <c r="EC25" s="613"/>
    </row>
    <row r="26" spans="2:133" ht="11.25" customHeight="1">
      <c r="B26" s="679" t="s">
        <v>274</v>
      </c>
      <c r="C26" s="680"/>
      <c r="D26" s="680"/>
      <c r="E26" s="680"/>
      <c r="F26" s="680"/>
      <c r="G26" s="680"/>
      <c r="H26" s="680"/>
      <c r="I26" s="680"/>
      <c r="J26" s="680"/>
      <c r="K26" s="680"/>
      <c r="L26" s="680"/>
      <c r="M26" s="680"/>
      <c r="N26" s="680"/>
      <c r="O26" s="680"/>
      <c r="P26" s="680"/>
      <c r="Q26" s="681"/>
      <c r="R26" s="588" t="s">
        <v>218</v>
      </c>
      <c r="S26" s="589"/>
      <c r="T26" s="589"/>
      <c r="U26" s="589"/>
      <c r="V26" s="589"/>
      <c r="W26" s="589"/>
      <c r="X26" s="589"/>
      <c r="Y26" s="590"/>
      <c r="Z26" s="641" t="s">
        <v>218</v>
      </c>
      <c r="AA26" s="641"/>
      <c r="AB26" s="641"/>
      <c r="AC26" s="641"/>
      <c r="AD26" s="642" t="s">
        <v>218</v>
      </c>
      <c r="AE26" s="642"/>
      <c r="AF26" s="642"/>
      <c r="AG26" s="642"/>
      <c r="AH26" s="642"/>
      <c r="AI26" s="642"/>
      <c r="AJ26" s="642"/>
      <c r="AK26" s="642"/>
      <c r="AL26" s="611" t="s">
        <v>218</v>
      </c>
      <c r="AM26" s="643"/>
      <c r="AN26" s="643"/>
      <c r="AO26" s="644"/>
      <c r="AP26" s="682" t="s">
        <v>275</v>
      </c>
      <c r="AQ26" s="683"/>
      <c r="AR26" s="683"/>
      <c r="AS26" s="683"/>
      <c r="AT26" s="683"/>
      <c r="AU26" s="683"/>
      <c r="AV26" s="683"/>
      <c r="AW26" s="683"/>
      <c r="AX26" s="683"/>
      <c r="AY26" s="683"/>
      <c r="AZ26" s="683"/>
      <c r="BA26" s="683"/>
      <c r="BB26" s="683"/>
      <c r="BC26" s="683"/>
      <c r="BD26" s="683"/>
      <c r="BE26" s="683"/>
      <c r="BF26" s="684"/>
      <c r="BG26" s="588" t="s">
        <v>218</v>
      </c>
      <c r="BH26" s="589"/>
      <c r="BI26" s="589"/>
      <c r="BJ26" s="589"/>
      <c r="BK26" s="589"/>
      <c r="BL26" s="589"/>
      <c r="BM26" s="589"/>
      <c r="BN26" s="590"/>
      <c r="BO26" s="641" t="s">
        <v>218</v>
      </c>
      <c r="BP26" s="641"/>
      <c r="BQ26" s="641"/>
      <c r="BR26" s="641"/>
      <c r="BS26" s="594" t="s">
        <v>218</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1254239</v>
      </c>
      <c r="CS26" s="589"/>
      <c r="CT26" s="589"/>
      <c r="CU26" s="589"/>
      <c r="CV26" s="589"/>
      <c r="CW26" s="589"/>
      <c r="CX26" s="589"/>
      <c r="CY26" s="590"/>
      <c r="CZ26" s="591">
        <v>8.6999999999999993</v>
      </c>
      <c r="DA26" s="609"/>
      <c r="DB26" s="609"/>
      <c r="DC26" s="610"/>
      <c r="DD26" s="594">
        <v>1173859</v>
      </c>
      <c r="DE26" s="589"/>
      <c r="DF26" s="589"/>
      <c r="DG26" s="589"/>
      <c r="DH26" s="589"/>
      <c r="DI26" s="589"/>
      <c r="DJ26" s="589"/>
      <c r="DK26" s="590"/>
      <c r="DL26" s="594" t="s">
        <v>212</v>
      </c>
      <c r="DM26" s="589"/>
      <c r="DN26" s="589"/>
      <c r="DO26" s="589"/>
      <c r="DP26" s="589"/>
      <c r="DQ26" s="589"/>
      <c r="DR26" s="589"/>
      <c r="DS26" s="589"/>
      <c r="DT26" s="589"/>
      <c r="DU26" s="589"/>
      <c r="DV26" s="590"/>
      <c r="DW26" s="611" t="s">
        <v>212</v>
      </c>
      <c r="DX26" s="612"/>
      <c r="DY26" s="612"/>
      <c r="DZ26" s="612"/>
      <c r="EA26" s="612"/>
      <c r="EB26" s="612"/>
      <c r="EC26" s="613"/>
    </row>
    <row r="27" spans="2:133" ht="11.25" customHeight="1">
      <c r="B27" s="585" t="s">
        <v>277</v>
      </c>
      <c r="C27" s="586"/>
      <c r="D27" s="586"/>
      <c r="E27" s="586"/>
      <c r="F27" s="586"/>
      <c r="G27" s="586"/>
      <c r="H27" s="586"/>
      <c r="I27" s="586"/>
      <c r="J27" s="586"/>
      <c r="K27" s="586"/>
      <c r="L27" s="586"/>
      <c r="M27" s="586"/>
      <c r="N27" s="586"/>
      <c r="O27" s="586"/>
      <c r="P27" s="586"/>
      <c r="Q27" s="587"/>
      <c r="R27" s="588">
        <v>1146064</v>
      </c>
      <c r="S27" s="589"/>
      <c r="T27" s="589"/>
      <c r="U27" s="589"/>
      <c r="V27" s="589"/>
      <c r="W27" s="589"/>
      <c r="X27" s="589"/>
      <c r="Y27" s="590"/>
      <c r="Z27" s="641">
        <v>7.5</v>
      </c>
      <c r="AA27" s="641"/>
      <c r="AB27" s="641"/>
      <c r="AC27" s="641"/>
      <c r="AD27" s="642" t="s">
        <v>218</v>
      </c>
      <c r="AE27" s="642"/>
      <c r="AF27" s="642"/>
      <c r="AG27" s="642"/>
      <c r="AH27" s="642"/>
      <c r="AI27" s="642"/>
      <c r="AJ27" s="642"/>
      <c r="AK27" s="642"/>
      <c r="AL27" s="611" t="s">
        <v>218</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3916524</v>
      </c>
      <c r="BH27" s="589"/>
      <c r="BI27" s="589"/>
      <c r="BJ27" s="589"/>
      <c r="BK27" s="589"/>
      <c r="BL27" s="589"/>
      <c r="BM27" s="589"/>
      <c r="BN27" s="590"/>
      <c r="BO27" s="641">
        <v>100</v>
      </c>
      <c r="BP27" s="641"/>
      <c r="BQ27" s="641"/>
      <c r="BR27" s="641"/>
      <c r="BS27" s="594">
        <v>193962</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3907275</v>
      </c>
      <c r="CS27" s="607"/>
      <c r="CT27" s="607"/>
      <c r="CU27" s="607"/>
      <c r="CV27" s="607"/>
      <c r="CW27" s="607"/>
      <c r="CX27" s="607"/>
      <c r="CY27" s="608"/>
      <c r="CZ27" s="591">
        <v>27.2</v>
      </c>
      <c r="DA27" s="609"/>
      <c r="DB27" s="609"/>
      <c r="DC27" s="610"/>
      <c r="DD27" s="594">
        <v>1180108</v>
      </c>
      <c r="DE27" s="607"/>
      <c r="DF27" s="607"/>
      <c r="DG27" s="607"/>
      <c r="DH27" s="607"/>
      <c r="DI27" s="607"/>
      <c r="DJ27" s="607"/>
      <c r="DK27" s="608"/>
      <c r="DL27" s="594">
        <v>1163618</v>
      </c>
      <c r="DM27" s="607"/>
      <c r="DN27" s="607"/>
      <c r="DO27" s="607"/>
      <c r="DP27" s="607"/>
      <c r="DQ27" s="607"/>
      <c r="DR27" s="607"/>
      <c r="DS27" s="607"/>
      <c r="DT27" s="607"/>
      <c r="DU27" s="607"/>
      <c r="DV27" s="608"/>
      <c r="DW27" s="611">
        <v>13.7</v>
      </c>
      <c r="DX27" s="612"/>
      <c r="DY27" s="612"/>
      <c r="DZ27" s="612"/>
      <c r="EA27" s="612"/>
      <c r="EB27" s="612"/>
      <c r="EC27" s="613"/>
    </row>
    <row r="28" spans="2:133" ht="11.25" customHeight="1">
      <c r="B28" s="585" t="s">
        <v>280</v>
      </c>
      <c r="C28" s="586"/>
      <c r="D28" s="586"/>
      <c r="E28" s="586"/>
      <c r="F28" s="586"/>
      <c r="G28" s="586"/>
      <c r="H28" s="586"/>
      <c r="I28" s="586"/>
      <c r="J28" s="586"/>
      <c r="K28" s="586"/>
      <c r="L28" s="586"/>
      <c r="M28" s="586"/>
      <c r="N28" s="586"/>
      <c r="O28" s="586"/>
      <c r="P28" s="586"/>
      <c r="Q28" s="587"/>
      <c r="R28" s="588">
        <v>11399</v>
      </c>
      <c r="S28" s="589"/>
      <c r="T28" s="589"/>
      <c r="U28" s="589"/>
      <c r="V28" s="589"/>
      <c r="W28" s="589"/>
      <c r="X28" s="589"/>
      <c r="Y28" s="590"/>
      <c r="Z28" s="641">
        <v>0.1</v>
      </c>
      <c r="AA28" s="641"/>
      <c r="AB28" s="641"/>
      <c r="AC28" s="641"/>
      <c r="AD28" s="642">
        <v>3758</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1809501</v>
      </c>
      <c r="CS28" s="589"/>
      <c r="CT28" s="589"/>
      <c r="CU28" s="589"/>
      <c r="CV28" s="589"/>
      <c r="CW28" s="589"/>
      <c r="CX28" s="589"/>
      <c r="CY28" s="590"/>
      <c r="CZ28" s="591">
        <v>12.6</v>
      </c>
      <c r="DA28" s="609"/>
      <c r="DB28" s="609"/>
      <c r="DC28" s="610"/>
      <c r="DD28" s="594">
        <v>1570223</v>
      </c>
      <c r="DE28" s="589"/>
      <c r="DF28" s="589"/>
      <c r="DG28" s="589"/>
      <c r="DH28" s="589"/>
      <c r="DI28" s="589"/>
      <c r="DJ28" s="589"/>
      <c r="DK28" s="590"/>
      <c r="DL28" s="594">
        <v>1536823</v>
      </c>
      <c r="DM28" s="589"/>
      <c r="DN28" s="589"/>
      <c r="DO28" s="589"/>
      <c r="DP28" s="589"/>
      <c r="DQ28" s="589"/>
      <c r="DR28" s="589"/>
      <c r="DS28" s="589"/>
      <c r="DT28" s="589"/>
      <c r="DU28" s="589"/>
      <c r="DV28" s="590"/>
      <c r="DW28" s="611">
        <v>18.100000000000001</v>
      </c>
      <c r="DX28" s="612"/>
      <c r="DY28" s="612"/>
      <c r="DZ28" s="612"/>
      <c r="EA28" s="612"/>
      <c r="EB28" s="612"/>
      <c r="EC28" s="613"/>
    </row>
    <row r="29" spans="2:133" ht="11.25" customHeight="1">
      <c r="B29" s="585" t="s">
        <v>282</v>
      </c>
      <c r="C29" s="586"/>
      <c r="D29" s="586"/>
      <c r="E29" s="586"/>
      <c r="F29" s="586"/>
      <c r="G29" s="586"/>
      <c r="H29" s="586"/>
      <c r="I29" s="586"/>
      <c r="J29" s="586"/>
      <c r="K29" s="586"/>
      <c r="L29" s="586"/>
      <c r="M29" s="586"/>
      <c r="N29" s="586"/>
      <c r="O29" s="586"/>
      <c r="P29" s="586"/>
      <c r="Q29" s="587"/>
      <c r="R29" s="588">
        <v>10013</v>
      </c>
      <c r="S29" s="589"/>
      <c r="T29" s="589"/>
      <c r="U29" s="589"/>
      <c r="V29" s="589"/>
      <c r="W29" s="589"/>
      <c r="X29" s="589"/>
      <c r="Y29" s="590"/>
      <c r="Z29" s="641">
        <v>0.1</v>
      </c>
      <c r="AA29" s="641"/>
      <c r="AB29" s="641"/>
      <c r="AC29" s="641"/>
      <c r="AD29" s="642" t="s">
        <v>218</v>
      </c>
      <c r="AE29" s="642"/>
      <c r="AF29" s="642"/>
      <c r="AG29" s="642"/>
      <c r="AH29" s="642"/>
      <c r="AI29" s="642"/>
      <c r="AJ29" s="642"/>
      <c r="AK29" s="642"/>
      <c r="AL29" s="611" t="s">
        <v>218</v>
      </c>
      <c r="AM29" s="643"/>
      <c r="AN29" s="643"/>
      <c r="AO29" s="644"/>
      <c r="AP29" s="648" t="s">
        <v>200</v>
      </c>
      <c r="AQ29" s="649"/>
      <c r="AR29" s="649"/>
      <c r="AS29" s="649"/>
      <c r="AT29" s="649"/>
      <c r="AU29" s="649"/>
      <c r="AV29" s="649"/>
      <c r="AW29" s="649"/>
      <c r="AX29" s="649"/>
      <c r="AY29" s="649"/>
      <c r="AZ29" s="649"/>
      <c r="BA29" s="649"/>
      <c r="BB29" s="649"/>
      <c r="BC29" s="649"/>
      <c r="BD29" s="649"/>
      <c r="BE29" s="649"/>
      <c r="BF29" s="650"/>
      <c r="BG29" s="648" t="s">
        <v>283</v>
      </c>
      <c r="BH29" s="676"/>
      <c r="BI29" s="676"/>
      <c r="BJ29" s="676"/>
      <c r="BK29" s="676"/>
      <c r="BL29" s="676"/>
      <c r="BM29" s="676"/>
      <c r="BN29" s="676"/>
      <c r="BO29" s="676"/>
      <c r="BP29" s="676"/>
      <c r="BQ29" s="677"/>
      <c r="BR29" s="648" t="s">
        <v>284</v>
      </c>
      <c r="BS29" s="676"/>
      <c r="BT29" s="676"/>
      <c r="BU29" s="676"/>
      <c r="BV29" s="676"/>
      <c r="BW29" s="676"/>
      <c r="BX29" s="676"/>
      <c r="BY29" s="676"/>
      <c r="BZ29" s="676"/>
      <c r="CA29" s="676"/>
      <c r="CB29" s="677"/>
      <c r="CD29" s="658" t="s">
        <v>285</v>
      </c>
      <c r="CE29" s="659"/>
      <c r="CF29" s="625" t="s">
        <v>286</v>
      </c>
      <c r="CG29" s="622"/>
      <c r="CH29" s="622"/>
      <c r="CI29" s="622"/>
      <c r="CJ29" s="622"/>
      <c r="CK29" s="622"/>
      <c r="CL29" s="622"/>
      <c r="CM29" s="622"/>
      <c r="CN29" s="622"/>
      <c r="CO29" s="622"/>
      <c r="CP29" s="622"/>
      <c r="CQ29" s="623"/>
      <c r="CR29" s="588">
        <v>1809501</v>
      </c>
      <c r="CS29" s="607"/>
      <c r="CT29" s="607"/>
      <c r="CU29" s="607"/>
      <c r="CV29" s="607"/>
      <c r="CW29" s="607"/>
      <c r="CX29" s="607"/>
      <c r="CY29" s="608"/>
      <c r="CZ29" s="591">
        <v>12.6</v>
      </c>
      <c r="DA29" s="609"/>
      <c r="DB29" s="609"/>
      <c r="DC29" s="610"/>
      <c r="DD29" s="594">
        <v>1570223</v>
      </c>
      <c r="DE29" s="607"/>
      <c r="DF29" s="607"/>
      <c r="DG29" s="607"/>
      <c r="DH29" s="607"/>
      <c r="DI29" s="607"/>
      <c r="DJ29" s="607"/>
      <c r="DK29" s="608"/>
      <c r="DL29" s="594">
        <v>1536823</v>
      </c>
      <c r="DM29" s="607"/>
      <c r="DN29" s="607"/>
      <c r="DO29" s="607"/>
      <c r="DP29" s="607"/>
      <c r="DQ29" s="607"/>
      <c r="DR29" s="607"/>
      <c r="DS29" s="607"/>
      <c r="DT29" s="607"/>
      <c r="DU29" s="607"/>
      <c r="DV29" s="608"/>
      <c r="DW29" s="611">
        <v>18.100000000000001</v>
      </c>
      <c r="DX29" s="612"/>
      <c r="DY29" s="612"/>
      <c r="DZ29" s="612"/>
      <c r="EA29" s="612"/>
      <c r="EB29" s="612"/>
      <c r="EC29" s="613"/>
    </row>
    <row r="30" spans="2:133" ht="11.25" customHeight="1">
      <c r="B30" s="585" t="s">
        <v>287</v>
      </c>
      <c r="C30" s="586"/>
      <c r="D30" s="586"/>
      <c r="E30" s="586"/>
      <c r="F30" s="586"/>
      <c r="G30" s="586"/>
      <c r="H30" s="586"/>
      <c r="I30" s="586"/>
      <c r="J30" s="586"/>
      <c r="K30" s="586"/>
      <c r="L30" s="586"/>
      <c r="M30" s="586"/>
      <c r="N30" s="586"/>
      <c r="O30" s="586"/>
      <c r="P30" s="586"/>
      <c r="Q30" s="587"/>
      <c r="R30" s="588">
        <v>369829</v>
      </c>
      <c r="S30" s="589"/>
      <c r="T30" s="589"/>
      <c r="U30" s="589"/>
      <c r="V30" s="589"/>
      <c r="W30" s="589"/>
      <c r="X30" s="589"/>
      <c r="Y30" s="590"/>
      <c r="Z30" s="641">
        <v>2.4</v>
      </c>
      <c r="AA30" s="641"/>
      <c r="AB30" s="641"/>
      <c r="AC30" s="641"/>
      <c r="AD30" s="642" t="s">
        <v>218</v>
      </c>
      <c r="AE30" s="642"/>
      <c r="AF30" s="642"/>
      <c r="AG30" s="642"/>
      <c r="AH30" s="642"/>
      <c r="AI30" s="642"/>
      <c r="AJ30" s="642"/>
      <c r="AK30" s="642"/>
      <c r="AL30" s="611" t="s">
        <v>218</v>
      </c>
      <c r="AM30" s="643"/>
      <c r="AN30" s="643"/>
      <c r="AO30" s="644"/>
      <c r="AP30" s="664" t="s">
        <v>288</v>
      </c>
      <c r="AQ30" s="665"/>
      <c r="AR30" s="665"/>
      <c r="AS30" s="665"/>
      <c r="AT30" s="670" t="s">
        <v>289</v>
      </c>
      <c r="AU30" s="182"/>
      <c r="AV30" s="182"/>
      <c r="AW30" s="182"/>
      <c r="AX30" s="673" t="s">
        <v>167</v>
      </c>
      <c r="AY30" s="674"/>
      <c r="AZ30" s="674"/>
      <c r="BA30" s="674"/>
      <c r="BB30" s="674"/>
      <c r="BC30" s="674"/>
      <c r="BD30" s="674"/>
      <c r="BE30" s="674"/>
      <c r="BF30" s="675"/>
      <c r="BG30" s="654">
        <v>98.8</v>
      </c>
      <c r="BH30" s="655"/>
      <c r="BI30" s="655"/>
      <c r="BJ30" s="655"/>
      <c r="BK30" s="655"/>
      <c r="BL30" s="655"/>
      <c r="BM30" s="656">
        <v>94.3</v>
      </c>
      <c r="BN30" s="655"/>
      <c r="BO30" s="655"/>
      <c r="BP30" s="655"/>
      <c r="BQ30" s="657"/>
      <c r="BR30" s="654">
        <v>98.8</v>
      </c>
      <c r="BS30" s="655"/>
      <c r="BT30" s="655"/>
      <c r="BU30" s="655"/>
      <c r="BV30" s="655"/>
      <c r="BW30" s="655"/>
      <c r="BX30" s="656">
        <v>93.9</v>
      </c>
      <c r="BY30" s="655"/>
      <c r="BZ30" s="655"/>
      <c r="CA30" s="655"/>
      <c r="CB30" s="657"/>
      <c r="CD30" s="660"/>
      <c r="CE30" s="661"/>
      <c r="CF30" s="625" t="s">
        <v>290</v>
      </c>
      <c r="CG30" s="622"/>
      <c r="CH30" s="622"/>
      <c r="CI30" s="622"/>
      <c r="CJ30" s="622"/>
      <c r="CK30" s="622"/>
      <c r="CL30" s="622"/>
      <c r="CM30" s="622"/>
      <c r="CN30" s="622"/>
      <c r="CO30" s="622"/>
      <c r="CP30" s="622"/>
      <c r="CQ30" s="623"/>
      <c r="CR30" s="588">
        <v>1597572</v>
      </c>
      <c r="CS30" s="589"/>
      <c r="CT30" s="589"/>
      <c r="CU30" s="589"/>
      <c r="CV30" s="589"/>
      <c r="CW30" s="589"/>
      <c r="CX30" s="589"/>
      <c r="CY30" s="590"/>
      <c r="CZ30" s="591">
        <v>11.1</v>
      </c>
      <c r="DA30" s="609"/>
      <c r="DB30" s="609"/>
      <c r="DC30" s="610"/>
      <c r="DD30" s="594">
        <v>1358301</v>
      </c>
      <c r="DE30" s="589"/>
      <c r="DF30" s="589"/>
      <c r="DG30" s="589"/>
      <c r="DH30" s="589"/>
      <c r="DI30" s="589"/>
      <c r="DJ30" s="589"/>
      <c r="DK30" s="590"/>
      <c r="DL30" s="594">
        <v>1324901</v>
      </c>
      <c r="DM30" s="589"/>
      <c r="DN30" s="589"/>
      <c r="DO30" s="589"/>
      <c r="DP30" s="589"/>
      <c r="DQ30" s="589"/>
      <c r="DR30" s="589"/>
      <c r="DS30" s="589"/>
      <c r="DT30" s="589"/>
      <c r="DU30" s="589"/>
      <c r="DV30" s="590"/>
      <c r="DW30" s="611">
        <v>15.6</v>
      </c>
      <c r="DX30" s="612"/>
      <c r="DY30" s="612"/>
      <c r="DZ30" s="612"/>
      <c r="EA30" s="612"/>
      <c r="EB30" s="612"/>
      <c r="EC30" s="613"/>
    </row>
    <row r="31" spans="2:133" ht="11.25" customHeight="1">
      <c r="B31" s="585" t="s">
        <v>291</v>
      </c>
      <c r="C31" s="586"/>
      <c r="D31" s="586"/>
      <c r="E31" s="586"/>
      <c r="F31" s="586"/>
      <c r="G31" s="586"/>
      <c r="H31" s="586"/>
      <c r="I31" s="586"/>
      <c r="J31" s="586"/>
      <c r="K31" s="586"/>
      <c r="L31" s="586"/>
      <c r="M31" s="586"/>
      <c r="N31" s="586"/>
      <c r="O31" s="586"/>
      <c r="P31" s="586"/>
      <c r="Q31" s="587"/>
      <c r="R31" s="588">
        <v>637006</v>
      </c>
      <c r="S31" s="589"/>
      <c r="T31" s="589"/>
      <c r="U31" s="589"/>
      <c r="V31" s="589"/>
      <c r="W31" s="589"/>
      <c r="X31" s="589"/>
      <c r="Y31" s="590"/>
      <c r="Z31" s="641">
        <v>4.2</v>
      </c>
      <c r="AA31" s="641"/>
      <c r="AB31" s="641"/>
      <c r="AC31" s="641"/>
      <c r="AD31" s="642" t="s">
        <v>218</v>
      </c>
      <c r="AE31" s="642"/>
      <c r="AF31" s="642"/>
      <c r="AG31" s="642"/>
      <c r="AH31" s="642"/>
      <c r="AI31" s="642"/>
      <c r="AJ31" s="642"/>
      <c r="AK31" s="642"/>
      <c r="AL31" s="611" t="s">
        <v>218</v>
      </c>
      <c r="AM31" s="643"/>
      <c r="AN31" s="643"/>
      <c r="AO31" s="644"/>
      <c r="AP31" s="666"/>
      <c r="AQ31" s="667"/>
      <c r="AR31" s="667"/>
      <c r="AS31" s="667"/>
      <c r="AT31" s="671"/>
      <c r="AU31" s="181" t="s">
        <v>292</v>
      </c>
      <c r="AV31" s="181"/>
      <c r="AW31" s="181"/>
      <c r="AX31" s="585" t="s">
        <v>293</v>
      </c>
      <c r="AY31" s="586"/>
      <c r="AZ31" s="586"/>
      <c r="BA31" s="586"/>
      <c r="BB31" s="586"/>
      <c r="BC31" s="586"/>
      <c r="BD31" s="586"/>
      <c r="BE31" s="586"/>
      <c r="BF31" s="587"/>
      <c r="BG31" s="652">
        <v>99</v>
      </c>
      <c r="BH31" s="607"/>
      <c r="BI31" s="607"/>
      <c r="BJ31" s="607"/>
      <c r="BK31" s="607"/>
      <c r="BL31" s="607"/>
      <c r="BM31" s="643">
        <v>95.4</v>
      </c>
      <c r="BN31" s="653"/>
      <c r="BO31" s="653"/>
      <c r="BP31" s="653"/>
      <c r="BQ31" s="617"/>
      <c r="BR31" s="652">
        <v>99</v>
      </c>
      <c r="BS31" s="607"/>
      <c r="BT31" s="607"/>
      <c r="BU31" s="607"/>
      <c r="BV31" s="607"/>
      <c r="BW31" s="607"/>
      <c r="BX31" s="643">
        <v>94.8</v>
      </c>
      <c r="BY31" s="653"/>
      <c r="BZ31" s="653"/>
      <c r="CA31" s="653"/>
      <c r="CB31" s="617"/>
      <c r="CD31" s="660"/>
      <c r="CE31" s="661"/>
      <c r="CF31" s="625" t="s">
        <v>294</v>
      </c>
      <c r="CG31" s="622"/>
      <c r="CH31" s="622"/>
      <c r="CI31" s="622"/>
      <c r="CJ31" s="622"/>
      <c r="CK31" s="622"/>
      <c r="CL31" s="622"/>
      <c r="CM31" s="622"/>
      <c r="CN31" s="622"/>
      <c r="CO31" s="622"/>
      <c r="CP31" s="622"/>
      <c r="CQ31" s="623"/>
      <c r="CR31" s="588">
        <v>211929</v>
      </c>
      <c r="CS31" s="607"/>
      <c r="CT31" s="607"/>
      <c r="CU31" s="607"/>
      <c r="CV31" s="607"/>
      <c r="CW31" s="607"/>
      <c r="CX31" s="607"/>
      <c r="CY31" s="608"/>
      <c r="CZ31" s="591">
        <v>1.5</v>
      </c>
      <c r="DA31" s="609"/>
      <c r="DB31" s="609"/>
      <c r="DC31" s="610"/>
      <c r="DD31" s="594">
        <v>211922</v>
      </c>
      <c r="DE31" s="607"/>
      <c r="DF31" s="607"/>
      <c r="DG31" s="607"/>
      <c r="DH31" s="607"/>
      <c r="DI31" s="607"/>
      <c r="DJ31" s="607"/>
      <c r="DK31" s="608"/>
      <c r="DL31" s="594">
        <v>211922</v>
      </c>
      <c r="DM31" s="607"/>
      <c r="DN31" s="607"/>
      <c r="DO31" s="607"/>
      <c r="DP31" s="607"/>
      <c r="DQ31" s="607"/>
      <c r="DR31" s="607"/>
      <c r="DS31" s="607"/>
      <c r="DT31" s="607"/>
      <c r="DU31" s="607"/>
      <c r="DV31" s="608"/>
      <c r="DW31" s="611">
        <v>2.5</v>
      </c>
      <c r="DX31" s="612"/>
      <c r="DY31" s="612"/>
      <c r="DZ31" s="612"/>
      <c r="EA31" s="612"/>
      <c r="EB31" s="612"/>
      <c r="EC31" s="613"/>
    </row>
    <row r="32" spans="2:133" ht="11.25" customHeight="1">
      <c r="B32" s="585" t="s">
        <v>295</v>
      </c>
      <c r="C32" s="586"/>
      <c r="D32" s="586"/>
      <c r="E32" s="586"/>
      <c r="F32" s="586"/>
      <c r="G32" s="586"/>
      <c r="H32" s="586"/>
      <c r="I32" s="586"/>
      <c r="J32" s="586"/>
      <c r="K32" s="586"/>
      <c r="L32" s="586"/>
      <c r="M32" s="586"/>
      <c r="N32" s="586"/>
      <c r="O32" s="586"/>
      <c r="P32" s="586"/>
      <c r="Q32" s="587"/>
      <c r="R32" s="588">
        <v>550185</v>
      </c>
      <c r="S32" s="589"/>
      <c r="T32" s="589"/>
      <c r="U32" s="589"/>
      <c r="V32" s="589"/>
      <c r="W32" s="589"/>
      <c r="X32" s="589"/>
      <c r="Y32" s="590"/>
      <c r="Z32" s="641">
        <v>3.6</v>
      </c>
      <c r="AA32" s="641"/>
      <c r="AB32" s="641"/>
      <c r="AC32" s="641"/>
      <c r="AD32" s="642">
        <v>7972</v>
      </c>
      <c r="AE32" s="642"/>
      <c r="AF32" s="642"/>
      <c r="AG32" s="642"/>
      <c r="AH32" s="642"/>
      <c r="AI32" s="642"/>
      <c r="AJ32" s="642"/>
      <c r="AK32" s="642"/>
      <c r="AL32" s="611">
        <v>0.1</v>
      </c>
      <c r="AM32" s="643"/>
      <c r="AN32" s="643"/>
      <c r="AO32" s="644"/>
      <c r="AP32" s="668"/>
      <c r="AQ32" s="669"/>
      <c r="AR32" s="669"/>
      <c r="AS32" s="669"/>
      <c r="AT32" s="672"/>
      <c r="AU32" s="183"/>
      <c r="AV32" s="183"/>
      <c r="AW32" s="183"/>
      <c r="AX32" s="569" t="s">
        <v>296</v>
      </c>
      <c r="AY32" s="570"/>
      <c r="AZ32" s="570"/>
      <c r="BA32" s="570"/>
      <c r="BB32" s="570"/>
      <c r="BC32" s="570"/>
      <c r="BD32" s="570"/>
      <c r="BE32" s="570"/>
      <c r="BF32" s="571"/>
      <c r="BG32" s="651">
        <v>98.6</v>
      </c>
      <c r="BH32" s="573"/>
      <c r="BI32" s="573"/>
      <c r="BJ32" s="573"/>
      <c r="BK32" s="573"/>
      <c r="BL32" s="573"/>
      <c r="BM32" s="636">
        <v>92.9</v>
      </c>
      <c r="BN32" s="573"/>
      <c r="BO32" s="573"/>
      <c r="BP32" s="573"/>
      <c r="BQ32" s="630"/>
      <c r="BR32" s="651">
        <v>98.6</v>
      </c>
      <c r="BS32" s="573"/>
      <c r="BT32" s="573"/>
      <c r="BU32" s="573"/>
      <c r="BV32" s="573"/>
      <c r="BW32" s="573"/>
      <c r="BX32" s="636">
        <v>92.6</v>
      </c>
      <c r="BY32" s="573"/>
      <c r="BZ32" s="573"/>
      <c r="CA32" s="573"/>
      <c r="CB32" s="630"/>
      <c r="CD32" s="662"/>
      <c r="CE32" s="663"/>
      <c r="CF32" s="625" t="s">
        <v>297</v>
      </c>
      <c r="CG32" s="622"/>
      <c r="CH32" s="622"/>
      <c r="CI32" s="622"/>
      <c r="CJ32" s="622"/>
      <c r="CK32" s="622"/>
      <c r="CL32" s="622"/>
      <c r="CM32" s="622"/>
      <c r="CN32" s="622"/>
      <c r="CO32" s="622"/>
      <c r="CP32" s="622"/>
      <c r="CQ32" s="623"/>
      <c r="CR32" s="588" t="s">
        <v>218</v>
      </c>
      <c r="CS32" s="589"/>
      <c r="CT32" s="589"/>
      <c r="CU32" s="589"/>
      <c r="CV32" s="589"/>
      <c r="CW32" s="589"/>
      <c r="CX32" s="589"/>
      <c r="CY32" s="590"/>
      <c r="CZ32" s="591" t="s">
        <v>218</v>
      </c>
      <c r="DA32" s="609"/>
      <c r="DB32" s="609"/>
      <c r="DC32" s="610"/>
      <c r="DD32" s="594" t="s">
        <v>218</v>
      </c>
      <c r="DE32" s="589"/>
      <c r="DF32" s="589"/>
      <c r="DG32" s="589"/>
      <c r="DH32" s="589"/>
      <c r="DI32" s="589"/>
      <c r="DJ32" s="589"/>
      <c r="DK32" s="590"/>
      <c r="DL32" s="594" t="s">
        <v>218</v>
      </c>
      <c r="DM32" s="589"/>
      <c r="DN32" s="589"/>
      <c r="DO32" s="589"/>
      <c r="DP32" s="589"/>
      <c r="DQ32" s="589"/>
      <c r="DR32" s="589"/>
      <c r="DS32" s="589"/>
      <c r="DT32" s="589"/>
      <c r="DU32" s="589"/>
      <c r="DV32" s="590"/>
      <c r="DW32" s="611" t="s">
        <v>218</v>
      </c>
      <c r="DX32" s="612"/>
      <c r="DY32" s="612"/>
      <c r="DZ32" s="612"/>
      <c r="EA32" s="612"/>
      <c r="EB32" s="612"/>
      <c r="EC32" s="613"/>
    </row>
    <row r="33" spans="2:133" ht="11.25" customHeight="1">
      <c r="B33" s="585" t="s">
        <v>298</v>
      </c>
      <c r="C33" s="586"/>
      <c r="D33" s="586"/>
      <c r="E33" s="586"/>
      <c r="F33" s="586"/>
      <c r="G33" s="586"/>
      <c r="H33" s="586"/>
      <c r="I33" s="586"/>
      <c r="J33" s="586"/>
      <c r="K33" s="586"/>
      <c r="L33" s="586"/>
      <c r="M33" s="586"/>
      <c r="N33" s="586"/>
      <c r="O33" s="586"/>
      <c r="P33" s="586"/>
      <c r="Q33" s="587"/>
      <c r="R33" s="588">
        <v>1095743</v>
      </c>
      <c r="S33" s="589"/>
      <c r="T33" s="589"/>
      <c r="U33" s="589"/>
      <c r="V33" s="589"/>
      <c r="W33" s="589"/>
      <c r="X33" s="589"/>
      <c r="Y33" s="590"/>
      <c r="Z33" s="641">
        <v>7.2</v>
      </c>
      <c r="AA33" s="641"/>
      <c r="AB33" s="641"/>
      <c r="AC33" s="641"/>
      <c r="AD33" s="642" t="s">
        <v>218</v>
      </c>
      <c r="AE33" s="642"/>
      <c r="AF33" s="642"/>
      <c r="AG33" s="642"/>
      <c r="AH33" s="642"/>
      <c r="AI33" s="642"/>
      <c r="AJ33" s="642"/>
      <c r="AK33" s="642"/>
      <c r="AL33" s="611" t="s">
        <v>218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4655865</v>
      </c>
      <c r="CS33" s="607"/>
      <c r="CT33" s="607"/>
      <c r="CU33" s="607"/>
      <c r="CV33" s="607"/>
      <c r="CW33" s="607"/>
      <c r="CX33" s="607"/>
      <c r="CY33" s="608"/>
      <c r="CZ33" s="591">
        <v>32.4</v>
      </c>
      <c r="DA33" s="609"/>
      <c r="DB33" s="609"/>
      <c r="DC33" s="610"/>
      <c r="DD33" s="594">
        <v>3752393</v>
      </c>
      <c r="DE33" s="607"/>
      <c r="DF33" s="607"/>
      <c r="DG33" s="607"/>
      <c r="DH33" s="607"/>
      <c r="DI33" s="607"/>
      <c r="DJ33" s="607"/>
      <c r="DK33" s="608"/>
      <c r="DL33" s="594">
        <v>3125379</v>
      </c>
      <c r="DM33" s="607"/>
      <c r="DN33" s="607"/>
      <c r="DO33" s="607"/>
      <c r="DP33" s="607"/>
      <c r="DQ33" s="607"/>
      <c r="DR33" s="607"/>
      <c r="DS33" s="607"/>
      <c r="DT33" s="607"/>
      <c r="DU33" s="607"/>
      <c r="DV33" s="608"/>
      <c r="DW33" s="611">
        <v>36.9</v>
      </c>
      <c r="DX33" s="612"/>
      <c r="DY33" s="612"/>
      <c r="DZ33" s="612"/>
      <c r="EA33" s="612"/>
      <c r="EB33" s="612"/>
      <c r="EC33" s="613"/>
    </row>
    <row r="34" spans="2:133" ht="11.25" customHeight="1">
      <c r="B34" s="585" t="s">
        <v>300</v>
      </c>
      <c r="C34" s="586"/>
      <c r="D34" s="586"/>
      <c r="E34" s="586"/>
      <c r="F34" s="586"/>
      <c r="G34" s="586"/>
      <c r="H34" s="586"/>
      <c r="I34" s="586"/>
      <c r="J34" s="586"/>
      <c r="K34" s="586"/>
      <c r="L34" s="586"/>
      <c r="M34" s="586"/>
      <c r="N34" s="586"/>
      <c r="O34" s="586"/>
      <c r="P34" s="586"/>
      <c r="Q34" s="587"/>
      <c r="R34" s="588" t="s">
        <v>218</v>
      </c>
      <c r="S34" s="589"/>
      <c r="T34" s="589"/>
      <c r="U34" s="589"/>
      <c r="V34" s="589"/>
      <c r="W34" s="589"/>
      <c r="X34" s="589"/>
      <c r="Y34" s="590"/>
      <c r="Z34" s="641" t="s">
        <v>218</v>
      </c>
      <c r="AA34" s="641"/>
      <c r="AB34" s="641"/>
      <c r="AC34" s="641"/>
      <c r="AD34" s="642" t="s">
        <v>218</v>
      </c>
      <c r="AE34" s="642"/>
      <c r="AF34" s="642"/>
      <c r="AG34" s="642"/>
      <c r="AH34" s="642"/>
      <c r="AI34" s="642"/>
      <c r="AJ34" s="642"/>
      <c r="AK34" s="642"/>
      <c r="AL34" s="611" t="s">
        <v>218</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1204656</v>
      </c>
      <c r="CS34" s="589"/>
      <c r="CT34" s="589"/>
      <c r="CU34" s="589"/>
      <c r="CV34" s="589"/>
      <c r="CW34" s="589"/>
      <c r="CX34" s="589"/>
      <c r="CY34" s="590"/>
      <c r="CZ34" s="591">
        <v>8.4</v>
      </c>
      <c r="DA34" s="609"/>
      <c r="DB34" s="609"/>
      <c r="DC34" s="610"/>
      <c r="DD34" s="594">
        <v>976802</v>
      </c>
      <c r="DE34" s="589"/>
      <c r="DF34" s="589"/>
      <c r="DG34" s="589"/>
      <c r="DH34" s="589"/>
      <c r="DI34" s="589"/>
      <c r="DJ34" s="589"/>
      <c r="DK34" s="590"/>
      <c r="DL34" s="594">
        <v>903746</v>
      </c>
      <c r="DM34" s="589"/>
      <c r="DN34" s="589"/>
      <c r="DO34" s="589"/>
      <c r="DP34" s="589"/>
      <c r="DQ34" s="589"/>
      <c r="DR34" s="589"/>
      <c r="DS34" s="589"/>
      <c r="DT34" s="589"/>
      <c r="DU34" s="589"/>
      <c r="DV34" s="590"/>
      <c r="DW34" s="611">
        <v>10.7</v>
      </c>
      <c r="DX34" s="612"/>
      <c r="DY34" s="612"/>
      <c r="DZ34" s="612"/>
      <c r="EA34" s="612"/>
      <c r="EB34" s="612"/>
      <c r="EC34" s="613"/>
    </row>
    <row r="35" spans="2:133" ht="11.25" customHeight="1">
      <c r="B35" s="585" t="s">
        <v>304</v>
      </c>
      <c r="C35" s="586"/>
      <c r="D35" s="586"/>
      <c r="E35" s="586"/>
      <c r="F35" s="586"/>
      <c r="G35" s="586"/>
      <c r="H35" s="586"/>
      <c r="I35" s="586"/>
      <c r="J35" s="586"/>
      <c r="K35" s="586"/>
      <c r="L35" s="586"/>
      <c r="M35" s="586"/>
      <c r="N35" s="586"/>
      <c r="O35" s="586"/>
      <c r="P35" s="586"/>
      <c r="Q35" s="587"/>
      <c r="R35" s="588">
        <v>552743</v>
      </c>
      <c r="S35" s="589"/>
      <c r="T35" s="589"/>
      <c r="U35" s="589"/>
      <c r="V35" s="589"/>
      <c r="W35" s="589"/>
      <c r="X35" s="589"/>
      <c r="Y35" s="590"/>
      <c r="Z35" s="641">
        <v>3.6</v>
      </c>
      <c r="AA35" s="641"/>
      <c r="AB35" s="641"/>
      <c r="AC35" s="641"/>
      <c r="AD35" s="642" t="s">
        <v>218</v>
      </c>
      <c r="AE35" s="642"/>
      <c r="AF35" s="642"/>
      <c r="AG35" s="642"/>
      <c r="AH35" s="642"/>
      <c r="AI35" s="642"/>
      <c r="AJ35" s="642"/>
      <c r="AK35" s="642"/>
      <c r="AL35" s="611" t="s">
        <v>218</v>
      </c>
      <c r="AM35" s="643"/>
      <c r="AN35" s="643"/>
      <c r="AO35" s="644"/>
      <c r="AP35" s="186"/>
      <c r="AQ35" s="645" t="s">
        <v>305</v>
      </c>
      <c r="AR35" s="646"/>
      <c r="AS35" s="646"/>
      <c r="AT35" s="646"/>
      <c r="AU35" s="646"/>
      <c r="AV35" s="646"/>
      <c r="AW35" s="646"/>
      <c r="AX35" s="646"/>
      <c r="AY35" s="647"/>
      <c r="AZ35" s="638">
        <v>1837636</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t="s">
        <v>212</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120885</v>
      </c>
      <c r="CS35" s="607"/>
      <c r="CT35" s="607"/>
      <c r="CU35" s="607"/>
      <c r="CV35" s="607"/>
      <c r="CW35" s="607"/>
      <c r="CX35" s="607"/>
      <c r="CY35" s="608"/>
      <c r="CZ35" s="591">
        <v>0.8</v>
      </c>
      <c r="DA35" s="609"/>
      <c r="DB35" s="609"/>
      <c r="DC35" s="610"/>
      <c r="DD35" s="594">
        <v>103874</v>
      </c>
      <c r="DE35" s="607"/>
      <c r="DF35" s="607"/>
      <c r="DG35" s="607"/>
      <c r="DH35" s="607"/>
      <c r="DI35" s="607"/>
      <c r="DJ35" s="607"/>
      <c r="DK35" s="608"/>
      <c r="DL35" s="594">
        <v>96368</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308</v>
      </c>
      <c r="C36" s="570"/>
      <c r="D36" s="570"/>
      <c r="E36" s="570"/>
      <c r="F36" s="570"/>
      <c r="G36" s="570"/>
      <c r="H36" s="570"/>
      <c r="I36" s="570"/>
      <c r="J36" s="570"/>
      <c r="K36" s="570"/>
      <c r="L36" s="570"/>
      <c r="M36" s="570"/>
      <c r="N36" s="570"/>
      <c r="O36" s="570"/>
      <c r="P36" s="570"/>
      <c r="Q36" s="571"/>
      <c r="R36" s="572">
        <v>15188936</v>
      </c>
      <c r="S36" s="629"/>
      <c r="T36" s="629"/>
      <c r="U36" s="629"/>
      <c r="V36" s="629"/>
      <c r="W36" s="629"/>
      <c r="X36" s="629"/>
      <c r="Y36" s="632"/>
      <c r="Z36" s="633">
        <v>100</v>
      </c>
      <c r="AA36" s="633"/>
      <c r="AB36" s="633"/>
      <c r="AC36" s="633"/>
      <c r="AD36" s="634">
        <v>7923126</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246272</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-286220</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1402107</v>
      </c>
      <c r="CS36" s="589"/>
      <c r="CT36" s="589"/>
      <c r="CU36" s="589"/>
      <c r="CV36" s="589"/>
      <c r="CW36" s="589"/>
      <c r="CX36" s="589"/>
      <c r="CY36" s="590"/>
      <c r="CZ36" s="591">
        <v>9.6999999999999993</v>
      </c>
      <c r="DA36" s="609"/>
      <c r="DB36" s="609"/>
      <c r="DC36" s="610"/>
      <c r="DD36" s="594">
        <v>1268769</v>
      </c>
      <c r="DE36" s="589"/>
      <c r="DF36" s="589"/>
      <c r="DG36" s="589"/>
      <c r="DH36" s="589"/>
      <c r="DI36" s="589"/>
      <c r="DJ36" s="589"/>
      <c r="DK36" s="590"/>
      <c r="DL36" s="594">
        <v>1059166</v>
      </c>
      <c r="DM36" s="589"/>
      <c r="DN36" s="589"/>
      <c r="DO36" s="589"/>
      <c r="DP36" s="589"/>
      <c r="DQ36" s="589"/>
      <c r="DR36" s="589"/>
      <c r="DS36" s="589"/>
      <c r="DT36" s="589"/>
      <c r="DU36" s="589"/>
      <c r="DV36" s="590"/>
      <c r="DW36" s="611">
        <v>12.5</v>
      </c>
      <c r="DX36" s="612"/>
      <c r="DY36" s="612"/>
      <c r="DZ36" s="612"/>
      <c r="EA36" s="612"/>
      <c r="EB36" s="612"/>
      <c r="EC36" s="613"/>
    </row>
    <row r="37" spans="2:133" ht="11.25" customHeight="1">
      <c r="AQ37" s="614" t="s">
        <v>312</v>
      </c>
      <c r="AR37" s="615"/>
      <c r="AS37" s="615"/>
      <c r="AT37" s="615"/>
      <c r="AU37" s="615"/>
      <c r="AV37" s="615"/>
      <c r="AW37" s="615"/>
      <c r="AX37" s="615"/>
      <c r="AY37" s="616"/>
      <c r="AZ37" s="588">
        <v>10286</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5764</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723637</v>
      </c>
      <c r="CS37" s="607"/>
      <c r="CT37" s="607"/>
      <c r="CU37" s="607"/>
      <c r="CV37" s="607"/>
      <c r="CW37" s="607"/>
      <c r="CX37" s="607"/>
      <c r="CY37" s="608"/>
      <c r="CZ37" s="591">
        <v>5</v>
      </c>
      <c r="DA37" s="609"/>
      <c r="DB37" s="609"/>
      <c r="DC37" s="610"/>
      <c r="DD37" s="594">
        <v>723637</v>
      </c>
      <c r="DE37" s="607"/>
      <c r="DF37" s="607"/>
      <c r="DG37" s="607"/>
      <c r="DH37" s="607"/>
      <c r="DI37" s="607"/>
      <c r="DJ37" s="607"/>
      <c r="DK37" s="608"/>
      <c r="DL37" s="594">
        <v>651700</v>
      </c>
      <c r="DM37" s="607"/>
      <c r="DN37" s="607"/>
      <c r="DO37" s="607"/>
      <c r="DP37" s="607"/>
      <c r="DQ37" s="607"/>
      <c r="DR37" s="607"/>
      <c r="DS37" s="607"/>
      <c r="DT37" s="607"/>
      <c r="DU37" s="607"/>
      <c r="DV37" s="608"/>
      <c r="DW37" s="611">
        <v>7.7</v>
      </c>
      <c r="DX37" s="612"/>
      <c r="DY37" s="612"/>
      <c r="DZ37" s="612"/>
      <c r="EA37" s="612"/>
      <c r="EB37" s="612"/>
      <c r="EC37" s="613"/>
    </row>
    <row r="38" spans="2:133" ht="11.25" customHeight="1">
      <c r="AQ38" s="614" t="s">
        <v>315</v>
      </c>
      <c r="AR38" s="615"/>
      <c r="AS38" s="615"/>
      <c r="AT38" s="615"/>
      <c r="AU38" s="615"/>
      <c r="AV38" s="615"/>
      <c r="AW38" s="615"/>
      <c r="AX38" s="615"/>
      <c r="AY38" s="616"/>
      <c r="AZ38" s="588">
        <v>686</v>
      </c>
      <c r="BA38" s="589"/>
      <c r="BB38" s="589"/>
      <c r="BC38" s="589"/>
      <c r="BD38" s="607"/>
      <c r="BE38" s="607"/>
      <c r="BF38" s="617"/>
      <c r="BG38" s="625" t="s">
        <v>316</v>
      </c>
      <c r="BH38" s="622"/>
      <c r="BI38" s="622"/>
      <c r="BJ38" s="622"/>
      <c r="BK38" s="622"/>
      <c r="BL38" s="622"/>
      <c r="BM38" s="622"/>
      <c r="BN38" s="622"/>
      <c r="BO38" s="622"/>
      <c r="BP38" s="622"/>
      <c r="BQ38" s="622"/>
      <c r="BR38" s="622"/>
      <c r="BS38" s="622"/>
      <c r="BT38" s="622"/>
      <c r="BU38" s="623"/>
      <c r="BV38" s="588">
        <v>10538</v>
      </c>
      <c r="BW38" s="589"/>
      <c r="BX38" s="589"/>
      <c r="BY38" s="589"/>
      <c r="BZ38" s="589"/>
      <c r="CA38" s="589"/>
      <c r="CB38" s="624"/>
      <c r="CD38" s="625" t="s">
        <v>317</v>
      </c>
      <c r="CE38" s="622"/>
      <c r="CF38" s="622"/>
      <c r="CG38" s="622"/>
      <c r="CH38" s="622"/>
      <c r="CI38" s="622"/>
      <c r="CJ38" s="622"/>
      <c r="CK38" s="622"/>
      <c r="CL38" s="622"/>
      <c r="CM38" s="622"/>
      <c r="CN38" s="622"/>
      <c r="CO38" s="622"/>
      <c r="CP38" s="622"/>
      <c r="CQ38" s="623"/>
      <c r="CR38" s="588">
        <v>1611275</v>
      </c>
      <c r="CS38" s="589"/>
      <c r="CT38" s="589"/>
      <c r="CU38" s="589"/>
      <c r="CV38" s="589"/>
      <c r="CW38" s="589"/>
      <c r="CX38" s="589"/>
      <c r="CY38" s="590"/>
      <c r="CZ38" s="591">
        <v>11.2</v>
      </c>
      <c r="DA38" s="609"/>
      <c r="DB38" s="609"/>
      <c r="DC38" s="610"/>
      <c r="DD38" s="594">
        <v>1398549</v>
      </c>
      <c r="DE38" s="589"/>
      <c r="DF38" s="589"/>
      <c r="DG38" s="589"/>
      <c r="DH38" s="589"/>
      <c r="DI38" s="589"/>
      <c r="DJ38" s="589"/>
      <c r="DK38" s="590"/>
      <c r="DL38" s="594">
        <v>1066099</v>
      </c>
      <c r="DM38" s="589"/>
      <c r="DN38" s="589"/>
      <c r="DO38" s="589"/>
      <c r="DP38" s="589"/>
      <c r="DQ38" s="589"/>
      <c r="DR38" s="589"/>
      <c r="DS38" s="589"/>
      <c r="DT38" s="589"/>
      <c r="DU38" s="589"/>
      <c r="DV38" s="590"/>
      <c r="DW38" s="611">
        <v>12.6</v>
      </c>
      <c r="DX38" s="612"/>
      <c r="DY38" s="612"/>
      <c r="DZ38" s="612"/>
      <c r="EA38" s="612"/>
      <c r="EB38" s="612"/>
      <c r="EC38" s="613"/>
    </row>
    <row r="39" spans="2:133" ht="11.25" customHeight="1">
      <c r="AQ39" s="614" t="s">
        <v>318</v>
      </c>
      <c r="AR39" s="615"/>
      <c r="AS39" s="615"/>
      <c r="AT39" s="615"/>
      <c r="AU39" s="615"/>
      <c r="AV39" s="615"/>
      <c r="AW39" s="615"/>
      <c r="AX39" s="615"/>
      <c r="AY39" s="616"/>
      <c r="AZ39" s="588" t="s">
        <v>319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73</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116942</v>
      </c>
      <c r="CS39" s="607"/>
      <c r="CT39" s="607"/>
      <c r="CU39" s="607"/>
      <c r="CV39" s="607"/>
      <c r="CW39" s="607"/>
      <c r="CX39" s="607"/>
      <c r="CY39" s="608"/>
      <c r="CZ39" s="591">
        <v>0.8</v>
      </c>
      <c r="DA39" s="609"/>
      <c r="DB39" s="609"/>
      <c r="DC39" s="610"/>
      <c r="DD39" s="594">
        <v>4399</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557993</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136</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200000</v>
      </c>
      <c r="CS40" s="589"/>
      <c r="CT40" s="589"/>
      <c r="CU40" s="589"/>
      <c r="CV40" s="589"/>
      <c r="CW40" s="589"/>
      <c r="CX40" s="589"/>
      <c r="CY40" s="590"/>
      <c r="CZ40" s="591">
        <v>1.4</v>
      </c>
      <c r="DA40" s="609"/>
      <c r="DB40" s="609"/>
      <c r="DC40" s="610"/>
      <c r="DD40" s="594" t="s">
        <v>319</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1022399</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305</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1761072</v>
      </c>
      <c r="CS42" s="589"/>
      <c r="CT42" s="589"/>
      <c r="CU42" s="589"/>
      <c r="CV42" s="589"/>
      <c r="CW42" s="589"/>
      <c r="CX42" s="589"/>
      <c r="CY42" s="590"/>
      <c r="CZ42" s="591">
        <v>12.2</v>
      </c>
      <c r="DA42" s="592"/>
      <c r="DB42" s="592"/>
      <c r="DC42" s="593"/>
      <c r="DD42" s="594">
        <v>626606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65025</v>
      </c>
      <c r="CS43" s="607"/>
      <c r="CT43" s="607"/>
      <c r="CU43" s="607"/>
      <c r="CV43" s="607"/>
      <c r="CW43" s="607"/>
      <c r="CX43" s="607"/>
      <c r="CY43" s="608"/>
      <c r="CZ43" s="591">
        <v>0.5</v>
      </c>
      <c r="DA43" s="609"/>
      <c r="DB43" s="609"/>
      <c r="DC43" s="610"/>
      <c r="DD43" s="594">
        <v>65025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285</v>
      </c>
      <c r="CE44" s="602"/>
      <c r="CF44" s="585" t="s">
        <v>335</v>
      </c>
      <c r="CG44" s="586"/>
      <c r="CH44" s="586"/>
      <c r="CI44" s="586"/>
      <c r="CJ44" s="586"/>
      <c r="CK44" s="586"/>
      <c r="CL44" s="586"/>
      <c r="CM44" s="586"/>
      <c r="CN44" s="586"/>
      <c r="CO44" s="586"/>
      <c r="CP44" s="586"/>
      <c r="CQ44" s="587"/>
      <c r="CR44" s="588">
        <v>1759828</v>
      </c>
      <c r="CS44" s="589"/>
      <c r="CT44" s="589"/>
      <c r="CU44" s="589"/>
      <c r="CV44" s="589"/>
      <c r="CW44" s="589"/>
      <c r="CX44" s="589"/>
      <c r="CY44" s="590"/>
      <c r="CZ44" s="591">
        <v>12.2</v>
      </c>
      <c r="DA44" s="592"/>
      <c r="DB44" s="592"/>
      <c r="DC44" s="593"/>
      <c r="DD44" s="594">
        <v>626028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766986</v>
      </c>
      <c r="CS45" s="607"/>
      <c r="CT45" s="607"/>
      <c r="CU45" s="607"/>
      <c r="CV45" s="607"/>
      <c r="CW45" s="607"/>
      <c r="CX45" s="607"/>
      <c r="CY45" s="608"/>
      <c r="CZ45" s="591">
        <v>5.3</v>
      </c>
      <c r="DA45" s="609"/>
      <c r="DB45" s="609"/>
      <c r="DC45" s="610"/>
      <c r="DD45" s="594">
        <v>68207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964494</v>
      </c>
      <c r="CS46" s="589"/>
      <c r="CT46" s="589"/>
      <c r="CU46" s="589"/>
      <c r="CV46" s="589"/>
      <c r="CW46" s="589"/>
      <c r="CX46" s="589"/>
      <c r="CY46" s="590"/>
      <c r="CZ46" s="591">
        <v>6.7</v>
      </c>
      <c r="DA46" s="592"/>
      <c r="DB46" s="592"/>
      <c r="DC46" s="593"/>
      <c r="DD46" s="594">
        <v>547535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1244</v>
      </c>
      <c r="CS47" s="607"/>
      <c r="CT47" s="607"/>
      <c r="CU47" s="607"/>
      <c r="CV47" s="607"/>
      <c r="CW47" s="607"/>
      <c r="CX47" s="607"/>
      <c r="CY47" s="608"/>
      <c r="CZ47" s="591">
        <v>0</v>
      </c>
      <c r="DA47" s="609"/>
      <c r="DB47" s="609"/>
      <c r="DC47" s="610"/>
      <c r="DD47" s="594">
        <v>578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14389362</v>
      </c>
      <c r="CS49" s="573"/>
      <c r="CT49" s="573"/>
      <c r="CU49" s="573"/>
      <c r="CV49" s="573"/>
      <c r="CW49" s="573"/>
      <c r="CX49" s="573"/>
      <c r="CY49" s="574"/>
      <c r="CZ49" s="575">
        <v>100</v>
      </c>
      <c r="DA49" s="576"/>
      <c r="DB49" s="576"/>
      <c r="DC49" s="577"/>
      <c r="DD49" s="578">
        <v>9248380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15189</v>
      </c>
      <c r="R7" s="1101"/>
      <c r="S7" s="1101"/>
      <c r="T7" s="1101"/>
      <c r="U7" s="1101"/>
      <c r="V7" s="1101">
        <v>14389</v>
      </c>
      <c r="W7" s="1101"/>
      <c r="X7" s="1101"/>
      <c r="Y7" s="1101"/>
      <c r="Z7" s="1101"/>
      <c r="AA7" s="1101">
        <v>800</v>
      </c>
      <c r="AB7" s="1101"/>
      <c r="AC7" s="1101"/>
      <c r="AD7" s="1101"/>
      <c r="AE7" s="1102"/>
      <c r="AF7" s="1103">
        <v>665</v>
      </c>
      <c r="AG7" s="1104"/>
      <c r="AH7" s="1104"/>
      <c r="AI7" s="1104"/>
      <c r="AJ7" s="1105"/>
      <c r="AK7" s="1087">
        <v>370</v>
      </c>
      <c r="AL7" s="1088"/>
      <c r="AM7" s="1088"/>
      <c r="AN7" s="1088"/>
      <c r="AO7" s="1088"/>
      <c r="AP7" s="1088">
        <v>16319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542</v>
      </c>
      <c r="BT7" s="1092"/>
      <c r="BU7" s="1092"/>
      <c r="BV7" s="1092"/>
      <c r="BW7" s="1092"/>
      <c r="BX7" s="1092"/>
      <c r="BY7" s="1092"/>
      <c r="BZ7" s="1092"/>
      <c r="CA7" s="1092"/>
      <c r="CB7" s="1092"/>
      <c r="CC7" s="1092"/>
      <c r="CD7" s="1092"/>
      <c r="CE7" s="1092"/>
      <c r="CF7" s="1092"/>
      <c r="CG7" s="1093"/>
      <c r="CH7" s="1084">
        <v>6</v>
      </c>
      <c r="CI7" s="1085"/>
      <c r="CJ7" s="1085"/>
      <c r="CK7" s="1085"/>
      <c r="CL7" s="1086"/>
      <c r="CM7" s="1084">
        <v>20</v>
      </c>
      <c r="CN7" s="1085"/>
      <c r="CO7" s="1085"/>
      <c r="CP7" s="1085"/>
      <c r="CQ7" s="1086"/>
      <c r="CR7" s="1084">
        <v>1</v>
      </c>
      <c r="CS7" s="1085"/>
      <c r="CT7" s="1085"/>
      <c r="CU7" s="1085"/>
      <c r="CV7" s="1086"/>
      <c r="CW7" s="1084" t="s">
        <v>545</v>
      </c>
      <c r="CX7" s="1085"/>
      <c r="CY7" s="1085"/>
      <c r="CZ7" s="1085"/>
      <c r="DA7" s="1086"/>
      <c r="DB7" s="1084" t="s">
        <v>545</v>
      </c>
      <c r="DC7" s="1085"/>
      <c r="DD7" s="1085"/>
      <c r="DE7" s="1085"/>
      <c r="DF7" s="1086"/>
      <c r="DG7" s="1084">
        <v>377</v>
      </c>
      <c r="DH7" s="1085"/>
      <c r="DI7" s="1085"/>
      <c r="DJ7" s="1085"/>
      <c r="DK7" s="1086"/>
      <c r="DL7" s="1084" t="s">
        <v>545</v>
      </c>
      <c r="DM7" s="1085"/>
      <c r="DN7" s="1085"/>
      <c r="DO7" s="1085"/>
      <c r="DP7" s="1086"/>
      <c r="DQ7" s="1084" t="s">
        <v>545</v>
      </c>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364</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365</v>
      </c>
      <c r="B23" s="940" t="s">
        <v>366</v>
      </c>
      <c r="C23" s="941"/>
      <c r="D23" s="941"/>
      <c r="E23" s="941"/>
      <c r="F23" s="941"/>
      <c r="G23" s="941"/>
      <c r="H23" s="941"/>
      <c r="I23" s="941"/>
      <c r="J23" s="941"/>
      <c r="K23" s="941"/>
      <c r="L23" s="941"/>
      <c r="M23" s="941"/>
      <c r="N23" s="941"/>
      <c r="O23" s="941"/>
      <c r="P23" s="942"/>
      <c r="Q23" s="1064">
        <v>15189</v>
      </c>
      <c r="R23" s="1065"/>
      <c r="S23" s="1065"/>
      <c r="T23" s="1065"/>
      <c r="U23" s="1065"/>
      <c r="V23" s="1065">
        <v>14389</v>
      </c>
      <c r="W23" s="1065"/>
      <c r="X23" s="1065"/>
      <c r="Y23" s="1065"/>
      <c r="Z23" s="1065"/>
      <c r="AA23" s="1065">
        <v>800</v>
      </c>
      <c r="AB23" s="1065"/>
      <c r="AC23" s="1065"/>
      <c r="AD23" s="1065"/>
      <c r="AE23" s="1066"/>
      <c r="AF23" s="1067">
        <v>665</v>
      </c>
      <c r="AG23" s="1065"/>
      <c r="AH23" s="1065"/>
      <c r="AI23" s="1065"/>
      <c r="AJ23" s="1068"/>
      <c r="AK23" s="1069"/>
      <c r="AL23" s="1070"/>
      <c r="AM23" s="1070"/>
      <c r="AN23" s="1070"/>
      <c r="AO23" s="1070"/>
      <c r="AP23" s="1065">
        <v>16319</v>
      </c>
      <c r="AQ23" s="1065"/>
      <c r="AR23" s="1065"/>
      <c r="AS23" s="1065"/>
      <c r="AT23" s="1065"/>
      <c r="AU23" s="1071"/>
      <c r="AV23" s="1071"/>
      <c r="AW23" s="1071"/>
      <c r="AX23" s="1071"/>
      <c r="AY23" s="1072"/>
      <c r="AZ23" s="1061" t="s">
        <v>109</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377</v>
      </c>
      <c r="C28" s="1047"/>
      <c r="D28" s="1047"/>
      <c r="E28" s="1047"/>
      <c r="F28" s="1047"/>
      <c r="G28" s="1047"/>
      <c r="H28" s="1047"/>
      <c r="I28" s="1047"/>
      <c r="J28" s="1047"/>
      <c r="K28" s="1047"/>
      <c r="L28" s="1047"/>
      <c r="M28" s="1047"/>
      <c r="N28" s="1047"/>
      <c r="O28" s="1047"/>
      <c r="P28" s="1048"/>
      <c r="Q28" s="1049">
        <v>4929</v>
      </c>
      <c r="R28" s="1050"/>
      <c r="S28" s="1050"/>
      <c r="T28" s="1050"/>
      <c r="U28" s="1050"/>
      <c r="V28" s="1050">
        <v>4927</v>
      </c>
      <c r="W28" s="1050"/>
      <c r="X28" s="1050"/>
      <c r="Y28" s="1050"/>
      <c r="Z28" s="1050"/>
      <c r="AA28" s="1050">
        <v>1</v>
      </c>
      <c r="AB28" s="1050"/>
      <c r="AC28" s="1050"/>
      <c r="AD28" s="1050"/>
      <c r="AE28" s="1051"/>
      <c r="AF28" s="1052">
        <v>1</v>
      </c>
      <c r="AG28" s="1050"/>
      <c r="AH28" s="1050"/>
      <c r="AI28" s="1050"/>
      <c r="AJ28" s="1053"/>
      <c r="AK28" s="1054">
        <v>558</v>
      </c>
      <c r="AL28" s="1042"/>
      <c r="AM28" s="1042"/>
      <c r="AN28" s="1042"/>
      <c r="AO28" s="1042"/>
      <c r="AP28" s="1042" t="s">
        <v>541</v>
      </c>
      <c r="AQ28" s="1042"/>
      <c r="AR28" s="1042"/>
      <c r="AS28" s="1042"/>
      <c r="AT28" s="1042"/>
      <c r="AU28" s="1042" t="s">
        <v>541</v>
      </c>
      <c r="AV28" s="1042"/>
      <c r="AW28" s="1042"/>
      <c r="AX28" s="1042"/>
      <c r="AY28" s="1042"/>
      <c r="AZ28" s="1043" t="s">
        <v>541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378</v>
      </c>
      <c r="C29" s="1028"/>
      <c r="D29" s="1028"/>
      <c r="E29" s="1028"/>
      <c r="F29" s="1028"/>
      <c r="G29" s="1028"/>
      <c r="H29" s="1028"/>
      <c r="I29" s="1028"/>
      <c r="J29" s="1028"/>
      <c r="K29" s="1028"/>
      <c r="L29" s="1028"/>
      <c r="M29" s="1028"/>
      <c r="N29" s="1028"/>
      <c r="O29" s="1028"/>
      <c r="P29" s="1029"/>
      <c r="Q29" s="1039">
        <v>3179</v>
      </c>
      <c r="R29" s="1040"/>
      <c r="S29" s="1040"/>
      <c r="T29" s="1040"/>
      <c r="U29" s="1040"/>
      <c r="V29" s="1040">
        <v>3031</v>
      </c>
      <c r="W29" s="1040"/>
      <c r="X29" s="1040"/>
      <c r="Y29" s="1040"/>
      <c r="Z29" s="1040"/>
      <c r="AA29" s="1040">
        <v>148</v>
      </c>
      <c r="AB29" s="1040"/>
      <c r="AC29" s="1040"/>
      <c r="AD29" s="1040"/>
      <c r="AE29" s="1041"/>
      <c r="AF29" s="1033">
        <v>148</v>
      </c>
      <c r="AG29" s="1034"/>
      <c r="AH29" s="1034"/>
      <c r="AI29" s="1034"/>
      <c r="AJ29" s="1035"/>
      <c r="AK29" s="976">
        <v>446</v>
      </c>
      <c r="AL29" s="967"/>
      <c r="AM29" s="967"/>
      <c r="AN29" s="967"/>
      <c r="AO29" s="967"/>
      <c r="AP29" s="967" t="s">
        <v>541</v>
      </c>
      <c r="AQ29" s="967"/>
      <c r="AR29" s="967"/>
      <c r="AS29" s="967"/>
      <c r="AT29" s="967"/>
      <c r="AU29" s="967" t="s">
        <v>541</v>
      </c>
      <c r="AV29" s="967"/>
      <c r="AW29" s="967"/>
      <c r="AX29" s="967"/>
      <c r="AY29" s="967"/>
      <c r="AZ29" s="1038" t="s">
        <v>541</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379</v>
      </c>
      <c r="C30" s="1028"/>
      <c r="D30" s="1028"/>
      <c r="E30" s="1028"/>
      <c r="F30" s="1028"/>
      <c r="G30" s="1028"/>
      <c r="H30" s="1028"/>
      <c r="I30" s="1028"/>
      <c r="J30" s="1028"/>
      <c r="K30" s="1028"/>
      <c r="L30" s="1028"/>
      <c r="M30" s="1028"/>
      <c r="N30" s="1028"/>
      <c r="O30" s="1028"/>
      <c r="P30" s="1029"/>
      <c r="Q30" s="1039">
        <v>378</v>
      </c>
      <c r="R30" s="1040"/>
      <c r="S30" s="1040"/>
      <c r="T30" s="1040"/>
      <c r="U30" s="1040"/>
      <c r="V30" s="1040">
        <v>370</v>
      </c>
      <c r="W30" s="1040"/>
      <c r="X30" s="1040"/>
      <c r="Y30" s="1040"/>
      <c r="Z30" s="1040"/>
      <c r="AA30" s="1040">
        <v>7</v>
      </c>
      <c r="AB30" s="1040"/>
      <c r="AC30" s="1040"/>
      <c r="AD30" s="1040"/>
      <c r="AE30" s="1041"/>
      <c r="AF30" s="1033" t="s">
        <v>109</v>
      </c>
      <c r="AG30" s="1034"/>
      <c r="AH30" s="1034"/>
      <c r="AI30" s="1034"/>
      <c r="AJ30" s="1035"/>
      <c r="AK30" s="976">
        <v>131</v>
      </c>
      <c r="AL30" s="967"/>
      <c r="AM30" s="967"/>
      <c r="AN30" s="967"/>
      <c r="AO30" s="967"/>
      <c r="AP30" s="967" t="s">
        <v>541</v>
      </c>
      <c r="AQ30" s="967"/>
      <c r="AR30" s="967"/>
      <c r="AS30" s="967"/>
      <c r="AT30" s="967"/>
      <c r="AU30" s="967" t="s">
        <v>541</v>
      </c>
      <c r="AV30" s="967"/>
      <c r="AW30" s="967"/>
      <c r="AX30" s="967"/>
      <c r="AY30" s="967"/>
      <c r="AZ30" s="1038" t="s">
        <v>541</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380</v>
      </c>
      <c r="C31" s="1028"/>
      <c r="D31" s="1028"/>
      <c r="E31" s="1028"/>
      <c r="F31" s="1028"/>
      <c r="G31" s="1028"/>
      <c r="H31" s="1028"/>
      <c r="I31" s="1028"/>
      <c r="J31" s="1028"/>
      <c r="K31" s="1028"/>
      <c r="L31" s="1028"/>
      <c r="M31" s="1028"/>
      <c r="N31" s="1028"/>
      <c r="O31" s="1028"/>
      <c r="P31" s="1029"/>
      <c r="Q31" s="1039">
        <v>461</v>
      </c>
      <c r="R31" s="1040"/>
      <c r="S31" s="1040"/>
      <c r="T31" s="1040"/>
      <c r="U31" s="1040"/>
      <c r="V31" s="1040">
        <v>455</v>
      </c>
      <c r="W31" s="1040"/>
      <c r="X31" s="1040"/>
      <c r="Y31" s="1040"/>
      <c r="Z31" s="1040"/>
      <c r="AA31" s="1040">
        <v>6</v>
      </c>
      <c r="AB31" s="1040"/>
      <c r="AC31" s="1040"/>
      <c r="AD31" s="1040"/>
      <c r="AE31" s="1041"/>
      <c r="AF31" s="1033">
        <v>473</v>
      </c>
      <c r="AG31" s="1034"/>
      <c r="AH31" s="1034"/>
      <c r="AI31" s="1034"/>
      <c r="AJ31" s="1035"/>
      <c r="AK31" s="976" t="s">
        <v>544</v>
      </c>
      <c r="AL31" s="967"/>
      <c r="AM31" s="967"/>
      <c r="AN31" s="967"/>
      <c r="AO31" s="967"/>
      <c r="AP31" s="967">
        <v>1253</v>
      </c>
      <c r="AQ31" s="967"/>
      <c r="AR31" s="967"/>
      <c r="AS31" s="967"/>
      <c r="AT31" s="967"/>
      <c r="AU31" s="967">
        <v>19</v>
      </c>
      <c r="AV31" s="967"/>
      <c r="AW31" s="967"/>
      <c r="AX31" s="967"/>
      <c r="AY31" s="967"/>
      <c r="AZ31" s="1038" t="s">
        <v>541</v>
      </c>
      <c r="BA31" s="1038"/>
      <c r="BB31" s="1038"/>
      <c r="BC31" s="1038"/>
      <c r="BD31" s="1038"/>
      <c r="BE31" s="1022" t="s">
        <v>381</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382</v>
      </c>
      <c r="C32" s="1028"/>
      <c r="D32" s="1028"/>
      <c r="E32" s="1028"/>
      <c r="F32" s="1028"/>
      <c r="G32" s="1028"/>
      <c r="H32" s="1028"/>
      <c r="I32" s="1028"/>
      <c r="J32" s="1028"/>
      <c r="K32" s="1028"/>
      <c r="L32" s="1028"/>
      <c r="M32" s="1028"/>
      <c r="N32" s="1028"/>
      <c r="O32" s="1028"/>
      <c r="P32" s="1029"/>
      <c r="Q32" s="1039">
        <v>1021</v>
      </c>
      <c r="R32" s="1040"/>
      <c r="S32" s="1040"/>
      <c r="T32" s="1040"/>
      <c r="U32" s="1040"/>
      <c r="V32" s="1040">
        <v>979</v>
      </c>
      <c r="W32" s="1040"/>
      <c r="X32" s="1040"/>
      <c r="Y32" s="1040"/>
      <c r="Z32" s="1040"/>
      <c r="AA32" s="1040">
        <v>41</v>
      </c>
      <c r="AB32" s="1040"/>
      <c r="AC32" s="1040"/>
      <c r="AD32" s="1040"/>
      <c r="AE32" s="1041"/>
      <c r="AF32" s="1033">
        <v>297</v>
      </c>
      <c r="AG32" s="1034"/>
      <c r="AH32" s="1034"/>
      <c r="AI32" s="1034"/>
      <c r="AJ32" s="1035"/>
      <c r="AK32" s="976">
        <v>212</v>
      </c>
      <c r="AL32" s="967"/>
      <c r="AM32" s="967"/>
      <c r="AN32" s="967"/>
      <c r="AO32" s="967"/>
      <c r="AP32" s="967">
        <v>4510</v>
      </c>
      <c r="AQ32" s="967"/>
      <c r="AR32" s="967"/>
      <c r="AS32" s="967"/>
      <c r="AT32" s="967"/>
      <c r="AU32" s="967">
        <v>2350</v>
      </c>
      <c r="AV32" s="967"/>
      <c r="AW32" s="967"/>
      <c r="AX32" s="967"/>
      <c r="AY32" s="967"/>
      <c r="AZ32" s="1038" t="s">
        <v>541</v>
      </c>
      <c r="BA32" s="1038"/>
      <c r="BB32" s="1038"/>
      <c r="BC32" s="1038"/>
      <c r="BD32" s="1038"/>
      <c r="BE32" s="1022" t="s">
        <v>381</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383</v>
      </c>
      <c r="C33" s="1028"/>
      <c r="D33" s="1028"/>
      <c r="E33" s="1028"/>
      <c r="F33" s="1028"/>
      <c r="G33" s="1028"/>
      <c r="H33" s="1028"/>
      <c r="I33" s="1028"/>
      <c r="J33" s="1028"/>
      <c r="K33" s="1028"/>
      <c r="L33" s="1028"/>
      <c r="M33" s="1028"/>
      <c r="N33" s="1028"/>
      <c r="O33" s="1028"/>
      <c r="P33" s="1029"/>
      <c r="Q33" s="1039">
        <v>86</v>
      </c>
      <c r="R33" s="1040"/>
      <c r="S33" s="1040"/>
      <c r="T33" s="1040"/>
      <c r="U33" s="1040"/>
      <c r="V33" s="1040">
        <v>85</v>
      </c>
      <c r="W33" s="1040"/>
      <c r="X33" s="1040"/>
      <c r="Y33" s="1040"/>
      <c r="Z33" s="1040"/>
      <c r="AA33" s="1040">
        <v>1</v>
      </c>
      <c r="AB33" s="1040"/>
      <c r="AC33" s="1040"/>
      <c r="AD33" s="1040"/>
      <c r="AE33" s="1041"/>
      <c r="AF33" s="1033">
        <v>1</v>
      </c>
      <c r="AG33" s="1034"/>
      <c r="AH33" s="1034"/>
      <c r="AI33" s="1034"/>
      <c r="AJ33" s="1035"/>
      <c r="AK33" s="976">
        <v>10</v>
      </c>
      <c r="AL33" s="967"/>
      <c r="AM33" s="967"/>
      <c r="AN33" s="967"/>
      <c r="AO33" s="967"/>
      <c r="AP33" s="967">
        <v>159</v>
      </c>
      <c r="AQ33" s="967"/>
      <c r="AR33" s="967"/>
      <c r="AS33" s="967"/>
      <c r="AT33" s="967"/>
      <c r="AU33" s="967">
        <v>80</v>
      </c>
      <c r="AV33" s="967"/>
      <c r="AW33" s="967"/>
      <c r="AX33" s="967"/>
      <c r="AY33" s="967"/>
      <c r="AZ33" s="1038" t="s">
        <v>541</v>
      </c>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385</v>
      </c>
      <c r="C34" s="1028"/>
      <c r="D34" s="1028"/>
      <c r="E34" s="1028"/>
      <c r="F34" s="1028"/>
      <c r="G34" s="1028"/>
      <c r="H34" s="1028"/>
      <c r="I34" s="1028"/>
      <c r="J34" s="1028"/>
      <c r="K34" s="1028"/>
      <c r="L34" s="1028"/>
      <c r="M34" s="1028"/>
      <c r="N34" s="1028"/>
      <c r="O34" s="1028"/>
      <c r="P34" s="1029"/>
      <c r="Q34" s="1039">
        <v>27</v>
      </c>
      <c r="R34" s="1040"/>
      <c r="S34" s="1040"/>
      <c r="T34" s="1040"/>
      <c r="U34" s="1040"/>
      <c r="V34" s="1040">
        <v>26</v>
      </c>
      <c r="W34" s="1040"/>
      <c r="X34" s="1040"/>
      <c r="Y34" s="1040"/>
      <c r="Z34" s="1040"/>
      <c r="AA34" s="1040" t="s">
        <v>546</v>
      </c>
      <c r="AB34" s="1040"/>
      <c r="AC34" s="1040"/>
      <c r="AD34" s="1040"/>
      <c r="AE34" s="1041"/>
      <c r="AF34" s="1033">
        <v>0</v>
      </c>
      <c r="AG34" s="1034"/>
      <c r="AH34" s="1034"/>
      <c r="AI34" s="1034"/>
      <c r="AJ34" s="1035"/>
      <c r="AK34" s="976">
        <v>22</v>
      </c>
      <c r="AL34" s="967"/>
      <c r="AM34" s="967"/>
      <c r="AN34" s="967"/>
      <c r="AO34" s="967"/>
      <c r="AP34" s="967">
        <v>308</v>
      </c>
      <c r="AQ34" s="967"/>
      <c r="AR34" s="967"/>
      <c r="AS34" s="967"/>
      <c r="AT34" s="967"/>
      <c r="AU34" s="967">
        <v>308</v>
      </c>
      <c r="AV34" s="967"/>
      <c r="AW34" s="967"/>
      <c r="AX34" s="967"/>
      <c r="AY34" s="967"/>
      <c r="AZ34" s="1038" t="s">
        <v>541</v>
      </c>
      <c r="BA34" s="1038"/>
      <c r="BB34" s="1038"/>
      <c r="BC34" s="1038"/>
      <c r="BD34" s="1038"/>
      <c r="BE34" s="1022" t="s">
        <v>384</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386</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365</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920</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109</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389</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390</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534</v>
      </c>
      <c r="C68" s="982"/>
      <c r="D68" s="982"/>
      <c r="E68" s="982"/>
      <c r="F68" s="982"/>
      <c r="G68" s="982"/>
      <c r="H68" s="982"/>
      <c r="I68" s="982"/>
      <c r="J68" s="982"/>
      <c r="K68" s="982"/>
      <c r="L68" s="982"/>
      <c r="M68" s="982"/>
      <c r="N68" s="982"/>
      <c r="O68" s="982"/>
      <c r="P68" s="983"/>
      <c r="Q68" s="984">
        <v>12187</v>
      </c>
      <c r="R68" s="978"/>
      <c r="S68" s="978"/>
      <c r="T68" s="978"/>
      <c r="U68" s="978"/>
      <c r="V68" s="978">
        <v>11323</v>
      </c>
      <c r="W68" s="978"/>
      <c r="X68" s="978"/>
      <c r="Y68" s="978"/>
      <c r="Z68" s="978"/>
      <c r="AA68" s="978">
        <v>864</v>
      </c>
      <c r="AB68" s="978"/>
      <c r="AC68" s="978"/>
      <c r="AD68" s="978"/>
      <c r="AE68" s="978"/>
      <c r="AF68" s="978">
        <v>864</v>
      </c>
      <c r="AG68" s="978"/>
      <c r="AH68" s="978"/>
      <c r="AI68" s="978"/>
      <c r="AJ68" s="978"/>
      <c r="AK68" s="978">
        <v>1252</v>
      </c>
      <c r="AL68" s="978"/>
      <c r="AM68" s="978"/>
      <c r="AN68" s="978"/>
      <c r="AO68" s="978"/>
      <c r="AP68" s="978" t="s">
        <v>535</v>
      </c>
      <c r="AQ68" s="978"/>
      <c r="AR68" s="978"/>
      <c r="AS68" s="978"/>
      <c r="AT68" s="978"/>
      <c r="AU68" s="978" t="s">
        <v>535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536</v>
      </c>
      <c r="C69" s="971"/>
      <c r="D69" s="971"/>
      <c r="E69" s="971"/>
      <c r="F69" s="971"/>
      <c r="G69" s="971"/>
      <c r="H69" s="971"/>
      <c r="I69" s="971"/>
      <c r="J69" s="971"/>
      <c r="K69" s="971"/>
      <c r="L69" s="971"/>
      <c r="M69" s="971"/>
      <c r="N69" s="971"/>
      <c r="O69" s="971"/>
      <c r="P69" s="972"/>
      <c r="Q69" s="973">
        <v>3515</v>
      </c>
      <c r="R69" s="967"/>
      <c r="S69" s="967"/>
      <c r="T69" s="967"/>
      <c r="U69" s="967"/>
      <c r="V69" s="967">
        <v>3376</v>
      </c>
      <c r="W69" s="967"/>
      <c r="X69" s="967"/>
      <c r="Y69" s="967"/>
      <c r="Z69" s="967"/>
      <c r="AA69" s="967">
        <v>139</v>
      </c>
      <c r="AB69" s="967"/>
      <c r="AC69" s="967"/>
      <c r="AD69" s="967"/>
      <c r="AE69" s="967"/>
      <c r="AF69" s="967">
        <v>139</v>
      </c>
      <c r="AG69" s="967"/>
      <c r="AH69" s="967"/>
      <c r="AI69" s="967"/>
      <c r="AJ69" s="967"/>
      <c r="AK69" s="967">
        <v>91</v>
      </c>
      <c r="AL69" s="967"/>
      <c r="AM69" s="967"/>
      <c r="AN69" s="967"/>
      <c r="AO69" s="967"/>
      <c r="AP69" s="967">
        <v>1667</v>
      </c>
      <c r="AQ69" s="967"/>
      <c r="AR69" s="967"/>
      <c r="AS69" s="967"/>
      <c r="AT69" s="967"/>
      <c r="AU69" s="967" t="s">
        <v>535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537</v>
      </c>
      <c r="C70" s="971"/>
      <c r="D70" s="971"/>
      <c r="E70" s="971"/>
      <c r="F70" s="971"/>
      <c r="G70" s="971"/>
      <c r="H70" s="971"/>
      <c r="I70" s="971"/>
      <c r="J70" s="971"/>
      <c r="K70" s="971"/>
      <c r="L70" s="971"/>
      <c r="M70" s="971"/>
      <c r="N70" s="971"/>
      <c r="O70" s="971"/>
      <c r="P70" s="972"/>
      <c r="Q70" s="973">
        <v>3</v>
      </c>
      <c r="R70" s="967"/>
      <c r="S70" s="967"/>
      <c r="T70" s="967"/>
      <c r="U70" s="967"/>
      <c r="V70" s="967">
        <v>2</v>
      </c>
      <c r="W70" s="967"/>
      <c r="X70" s="967"/>
      <c r="Y70" s="967"/>
      <c r="Z70" s="967"/>
      <c r="AA70" s="967">
        <v>1</v>
      </c>
      <c r="AB70" s="967"/>
      <c r="AC70" s="967"/>
      <c r="AD70" s="967"/>
      <c r="AE70" s="967"/>
      <c r="AF70" s="967">
        <v>1</v>
      </c>
      <c r="AG70" s="967"/>
      <c r="AH70" s="967"/>
      <c r="AI70" s="967"/>
      <c r="AJ70" s="967"/>
      <c r="AK70" s="967" t="s">
        <v>535</v>
      </c>
      <c r="AL70" s="967"/>
      <c r="AM70" s="967"/>
      <c r="AN70" s="967"/>
      <c r="AO70" s="967"/>
      <c r="AP70" s="967" t="s">
        <v>535</v>
      </c>
      <c r="AQ70" s="967"/>
      <c r="AR70" s="967"/>
      <c r="AS70" s="967"/>
      <c r="AT70" s="967"/>
      <c r="AU70" s="967" t="s">
        <v>535</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538</v>
      </c>
      <c r="C71" s="971"/>
      <c r="D71" s="971"/>
      <c r="E71" s="971"/>
      <c r="F71" s="971"/>
      <c r="G71" s="971"/>
      <c r="H71" s="971"/>
      <c r="I71" s="971"/>
      <c r="J71" s="971"/>
      <c r="K71" s="971"/>
      <c r="L71" s="971"/>
      <c r="M71" s="971"/>
      <c r="N71" s="971"/>
      <c r="O71" s="971"/>
      <c r="P71" s="972"/>
      <c r="Q71" s="973">
        <v>296</v>
      </c>
      <c r="R71" s="967"/>
      <c r="S71" s="967"/>
      <c r="T71" s="967"/>
      <c r="U71" s="967"/>
      <c r="V71" s="967">
        <v>254</v>
      </c>
      <c r="W71" s="967"/>
      <c r="X71" s="967"/>
      <c r="Y71" s="967"/>
      <c r="Z71" s="967"/>
      <c r="AA71" s="967">
        <v>42</v>
      </c>
      <c r="AB71" s="967"/>
      <c r="AC71" s="967"/>
      <c r="AD71" s="967"/>
      <c r="AE71" s="967"/>
      <c r="AF71" s="967">
        <v>42</v>
      </c>
      <c r="AG71" s="967"/>
      <c r="AH71" s="967"/>
      <c r="AI71" s="967"/>
      <c r="AJ71" s="967"/>
      <c r="AK71" s="967" t="s">
        <v>535</v>
      </c>
      <c r="AL71" s="967"/>
      <c r="AM71" s="967"/>
      <c r="AN71" s="967"/>
      <c r="AO71" s="967"/>
      <c r="AP71" s="967" t="s">
        <v>535</v>
      </c>
      <c r="AQ71" s="967"/>
      <c r="AR71" s="967"/>
      <c r="AS71" s="967"/>
      <c r="AT71" s="967"/>
      <c r="AU71" s="967" t="s">
        <v>539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540</v>
      </c>
      <c r="C72" s="971"/>
      <c r="D72" s="971"/>
      <c r="E72" s="971"/>
      <c r="F72" s="971"/>
      <c r="G72" s="971"/>
      <c r="H72" s="971"/>
      <c r="I72" s="971"/>
      <c r="J72" s="971"/>
      <c r="K72" s="971"/>
      <c r="L72" s="971"/>
      <c r="M72" s="971"/>
      <c r="N72" s="971"/>
      <c r="O72" s="971"/>
      <c r="P72" s="972"/>
      <c r="Q72" s="973">
        <v>280980</v>
      </c>
      <c r="R72" s="967"/>
      <c r="S72" s="967"/>
      <c r="T72" s="967"/>
      <c r="U72" s="967"/>
      <c r="V72" s="967">
        <v>265888</v>
      </c>
      <c r="W72" s="967"/>
      <c r="X72" s="967"/>
      <c r="Y72" s="967"/>
      <c r="Z72" s="967"/>
      <c r="AA72" s="967">
        <v>15092</v>
      </c>
      <c r="AB72" s="967"/>
      <c r="AC72" s="967"/>
      <c r="AD72" s="967"/>
      <c r="AE72" s="967"/>
      <c r="AF72" s="967">
        <v>15092</v>
      </c>
      <c r="AG72" s="967"/>
      <c r="AH72" s="967"/>
      <c r="AI72" s="967"/>
      <c r="AJ72" s="967"/>
      <c r="AK72" s="967">
        <v>1801</v>
      </c>
      <c r="AL72" s="967"/>
      <c r="AM72" s="967"/>
      <c r="AN72" s="967"/>
      <c r="AO72" s="967"/>
      <c r="AP72" s="967" t="s">
        <v>535</v>
      </c>
      <c r="AQ72" s="967"/>
      <c r="AR72" s="967"/>
      <c r="AS72" s="967"/>
      <c r="AT72" s="967"/>
      <c r="AU72" s="967" t="s">
        <v>539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365</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16138</v>
      </c>
      <c r="AG88" s="955"/>
      <c r="AH88" s="955"/>
      <c r="AI88" s="955"/>
      <c r="AJ88" s="955"/>
      <c r="AK88" s="959"/>
      <c r="AL88" s="959"/>
      <c r="AM88" s="959"/>
      <c r="AN88" s="959"/>
      <c r="AO88" s="959"/>
      <c r="AP88" s="955">
        <v>1667</v>
      </c>
      <c r="AQ88" s="955"/>
      <c r="AR88" s="955"/>
      <c r="AS88" s="955"/>
      <c r="AT88" s="955"/>
      <c r="AU88" s="955" t="s">
        <v>543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284</v>
      </c>
      <c r="AG109" s="888"/>
      <c r="AH109" s="888"/>
      <c r="AI109" s="888"/>
      <c r="AJ109" s="889"/>
      <c r="AK109" s="890" t="s">
        <v>283</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284</v>
      </c>
      <c r="BW109" s="888"/>
      <c r="BX109" s="888"/>
      <c r="BY109" s="888"/>
      <c r="BZ109" s="889"/>
      <c r="CA109" s="890" t="s">
        <v>283</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284</v>
      </c>
      <c r="DM109" s="888"/>
      <c r="DN109" s="888"/>
      <c r="DO109" s="888"/>
      <c r="DP109" s="889"/>
      <c r="DQ109" s="890" t="s">
        <v>283</v>
      </c>
      <c r="DR109" s="888"/>
      <c r="DS109" s="888"/>
      <c r="DT109" s="888"/>
      <c r="DU109" s="889"/>
      <c r="DV109" s="890" t="s">
        <v>401</v>
      </c>
      <c r="DW109" s="888"/>
      <c r="DX109" s="888"/>
      <c r="DY109" s="888"/>
      <c r="DZ109" s="919"/>
    </row>
    <row r="110" spans="1:131" s="197" customFormat="1" ht="26.25" customHeight="1">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1825658</v>
      </c>
      <c r="AB110" s="873"/>
      <c r="AC110" s="873"/>
      <c r="AD110" s="873"/>
      <c r="AE110" s="874"/>
      <c r="AF110" s="875">
        <v>1769227</v>
      </c>
      <c r="AG110" s="873"/>
      <c r="AH110" s="873"/>
      <c r="AI110" s="873"/>
      <c r="AJ110" s="874"/>
      <c r="AK110" s="875">
        <v>1769434</v>
      </c>
      <c r="AL110" s="873"/>
      <c r="AM110" s="873"/>
      <c r="AN110" s="873"/>
      <c r="AO110" s="874"/>
      <c r="AP110" s="876">
        <v>24.8</v>
      </c>
      <c r="AQ110" s="877"/>
      <c r="AR110" s="877"/>
      <c r="AS110" s="877"/>
      <c r="AT110" s="878"/>
      <c r="AU110" s="920" t="s">
        <v>59</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16596221</v>
      </c>
      <c r="BR110" s="800"/>
      <c r="BS110" s="800"/>
      <c r="BT110" s="800"/>
      <c r="BU110" s="800"/>
      <c r="BV110" s="800">
        <v>16695713</v>
      </c>
      <c r="BW110" s="800"/>
      <c r="BX110" s="800"/>
      <c r="BY110" s="800"/>
      <c r="BZ110" s="800"/>
      <c r="CA110" s="800">
        <v>16318905</v>
      </c>
      <c r="CB110" s="800"/>
      <c r="CC110" s="800"/>
      <c r="CD110" s="800"/>
      <c r="CE110" s="800"/>
      <c r="CF110" s="861">
        <v>228.7</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407</v>
      </c>
      <c r="DH110" s="800"/>
      <c r="DI110" s="800"/>
      <c r="DJ110" s="800"/>
      <c r="DK110" s="800"/>
      <c r="DL110" s="800" t="s">
        <v>407</v>
      </c>
      <c r="DM110" s="800"/>
      <c r="DN110" s="800"/>
      <c r="DO110" s="800"/>
      <c r="DP110" s="800"/>
      <c r="DQ110" s="800" t="s">
        <v>407</v>
      </c>
      <c r="DR110" s="800"/>
      <c r="DS110" s="800"/>
      <c r="DT110" s="800"/>
      <c r="DU110" s="800"/>
      <c r="DV110" s="801" t="s">
        <v>407</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407</v>
      </c>
      <c r="AB111" s="909"/>
      <c r="AC111" s="909"/>
      <c r="AD111" s="909"/>
      <c r="AE111" s="910"/>
      <c r="AF111" s="911" t="s">
        <v>407</v>
      </c>
      <c r="AG111" s="909"/>
      <c r="AH111" s="909"/>
      <c r="AI111" s="909"/>
      <c r="AJ111" s="910"/>
      <c r="AK111" s="911" t="s">
        <v>407</v>
      </c>
      <c r="AL111" s="909"/>
      <c r="AM111" s="909"/>
      <c r="AN111" s="909"/>
      <c r="AO111" s="910"/>
      <c r="AP111" s="912" t="s">
        <v>407</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t="s">
        <v>109</v>
      </c>
      <c r="BR111" s="771"/>
      <c r="BS111" s="771"/>
      <c r="BT111" s="771"/>
      <c r="BU111" s="771"/>
      <c r="BV111" s="771" t="s">
        <v>109</v>
      </c>
      <c r="BW111" s="771"/>
      <c r="BX111" s="771"/>
      <c r="BY111" s="771"/>
      <c r="BZ111" s="771"/>
      <c r="CA111" s="771" t="s">
        <v>109</v>
      </c>
      <c r="CB111" s="771"/>
      <c r="CC111" s="771"/>
      <c r="CD111" s="771"/>
      <c r="CE111" s="771"/>
      <c r="CF111" s="848" t="s">
        <v>109</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109</v>
      </c>
      <c r="DH111" s="771"/>
      <c r="DI111" s="771"/>
      <c r="DJ111" s="771"/>
      <c r="DK111" s="771"/>
      <c r="DL111" s="771" t="s">
        <v>109</v>
      </c>
      <c r="DM111" s="771"/>
      <c r="DN111" s="771"/>
      <c r="DO111" s="771"/>
      <c r="DP111" s="771"/>
      <c r="DQ111" s="771" t="s">
        <v>109</v>
      </c>
      <c r="DR111" s="771"/>
      <c r="DS111" s="771"/>
      <c r="DT111" s="771"/>
      <c r="DU111" s="771"/>
      <c r="DV111" s="823" t="s">
        <v>109</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48000</v>
      </c>
      <c r="AB112" s="784"/>
      <c r="AC112" s="784"/>
      <c r="AD112" s="784"/>
      <c r="AE112" s="785"/>
      <c r="AF112" s="786">
        <v>49333</v>
      </c>
      <c r="AG112" s="784"/>
      <c r="AH112" s="784"/>
      <c r="AI112" s="784"/>
      <c r="AJ112" s="785"/>
      <c r="AK112" s="786">
        <v>50667</v>
      </c>
      <c r="AL112" s="784"/>
      <c r="AM112" s="784"/>
      <c r="AN112" s="784"/>
      <c r="AO112" s="785"/>
      <c r="AP112" s="754">
        <v>0.7</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2049929</v>
      </c>
      <c r="BR112" s="771"/>
      <c r="BS112" s="771"/>
      <c r="BT112" s="771"/>
      <c r="BU112" s="771"/>
      <c r="BV112" s="771">
        <v>1807217</v>
      </c>
      <c r="BW112" s="771"/>
      <c r="BX112" s="771"/>
      <c r="BY112" s="771"/>
      <c r="BZ112" s="771"/>
      <c r="CA112" s="771">
        <v>1661625</v>
      </c>
      <c r="CB112" s="771"/>
      <c r="CC112" s="771"/>
      <c r="CD112" s="771"/>
      <c r="CE112" s="771"/>
      <c r="CF112" s="848">
        <v>23.3</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109</v>
      </c>
      <c r="DH112" s="771"/>
      <c r="DI112" s="771"/>
      <c r="DJ112" s="771"/>
      <c r="DK112" s="771"/>
      <c r="DL112" s="771" t="s">
        <v>109</v>
      </c>
      <c r="DM112" s="771"/>
      <c r="DN112" s="771"/>
      <c r="DO112" s="771"/>
      <c r="DP112" s="771"/>
      <c r="DQ112" s="771" t="s">
        <v>109</v>
      </c>
      <c r="DR112" s="771"/>
      <c r="DS112" s="771"/>
      <c r="DT112" s="771"/>
      <c r="DU112" s="771"/>
      <c r="DV112" s="823" t="s">
        <v>109</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100609</v>
      </c>
      <c r="AB113" s="909"/>
      <c r="AC113" s="909"/>
      <c r="AD113" s="909"/>
      <c r="AE113" s="910"/>
      <c r="AF113" s="911">
        <v>124904</v>
      </c>
      <c r="AG113" s="909"/>
      <c r="AH113" s="909"/>
      <c r="AI113" s="909"/>
      <c r="AJ113" s="910"/>
      <c r="AK113" s="911">
        <v>154131</v>
      </c>
      <c r="AL113" s="909"/>
      <c r="AM113" s="909"/>
      <c r="AN113" s="909"/>
      <c r="AO113" s="910"/>
      <c r="AP113" s="912">
        <v>2.2000000000000002</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517673</v>
      </c>
      <c r="BR113" s="771"/>
      <c r="BS113" s="771"/>
      <c r="BT113" s="771"/>
      <c r="BU113" s="771"/>
      <c r="BV113" s="771">
        <v>591485</v>
      </c>
      <c r="BW113" s="771"/>
      <c r="BX113" s="771"/>
      <c r="BY113" s="771"/>
      <c r="BZ113" s="771"/>
      <c r="CA113" s="771">
        <v>506246</v>
      </c>
      <c r="CB113" s="771"/>
      <c r="CC113" s="771"/>
      <c r="CD113" s="771"/>
      <c r="CE113" s="771"/>
      <c r="CF113" s="848">
        <v>7.1</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109</v>
      </c>
      <c r="DH113" s="784"/>
      <c r="DI113" s="784"/>
      <c r="DJ113" s="784"/>
      <c r="DK113" s="785"/>
      <c r="DL113" s="786" t="s">
        <v>109</v>
      </c>
      <c r="DM113" s="784"/>
      <c r="DN113" s="784"/>
      <c r="DO113" s="784"/>
      <c r="DP113" s="785"/>
      <c r="DQ113" s="786" t="s">
        <v>109</v>
      </c>
      <c r="DR113" s="784"/>
      <c r="DS113" s="784"/>
      <c r="DT113" s="784"/>
      <c r="DU113" s="785"/>
      <c r="DV113" s="754" t="s">
        <v>109</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146492</v>
      </c>
      <c r="AB114" s="784"/>
      <c r="AC114" s="784"/>
      <c r="AD114" s="784"/>
      <c r="AE114" s="785"/>
      <c r="AF114" s="786">
        <v>79190</v>
      </c>
      <c r="AG114" s="784"/>
      <c r="AH114" s="784"/>
      <c r="AI114" s="784"/>
      <c r="AJ114" s="785"/>
      <c r="AK114" s="786">
        <v>53870</v>
      </c>
      <c r="AL114" s="784"/>
      <c r="AM114" s="784"/>
      <c r="AN114" s="784"/>
      <c r="AO114" s="785"/>
      <c r="AP114" s="754">
        <v>0.8</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2319834</v>
      </c>
      <c r="BR114" s="771"/>
      <c r="BS114" s="771"/>
      <c r="BT114" s="771"/>
      <c r="BU114" s="771"/>
      <c r="BV114" s="771">
        <v>2241697</v>
      </c>
      <c r="BW114" s="771"/>
      <c r="BX114" s="771"/>
      <c r="BY114" s="771"/>
      <c r="BZ114" s="771"/>
      <c r="CA114" s="771">
        <v>2004261</v>
      </c>
      <c r="CB114" s="771"/>
      <c r="CC114" s="771"/>
      <c r="CD114" s="771"/>
      <c r="CE114" s="771"/>
      <c r="CF114" s="848">
        <v>28.1</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109</v>
      </c>
      <c r="DH114" s="784"/>
      <c r="DI114" s="784"/>
      <c r="DJ114" s="784"/>
      <c r="DK114" s="785"/>
      <c r="DL114" s="786" t="s">
        <v>109</v>
      </c>
      <c r="DM114" s="784"/>
      <c r="DN114" s="784"/>
      <c r="DO114" s="784"/>
      <c r="DP114" s="785"/>
      <c r="DQ114" s="786" t="s">
        <v>109</v>
      </c>
      <c r="DR114" s="784"/>
      <c r="DS114" s="784"/>
      <c r="DT114" s="784"/>
      <c r="DU114" s="785"/>
      <c r="DV114" s="754" t="s">
        <v>109</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171758</v>
      </c>
      <c r="AB115" s="909"/>
      <c r="AC115" s="909"/>
      <c r="AD115" s="909"/>
      <c r="AE115" s="910"/>
      <c r="AF115" s="911">
        <v>1706</v>
      </c>
      <c r="AG115" s="909"/>
      <c r="AH115" s="909"/>
      <c r="AI115" s="909"/>
      <c r="AJ115" s="910"/>
      <c r="AK115" s="911">
        <v>57</v>
      </c>
      <c r="AL115" s="909"/>
      <c r="AM115" s="909"/>
      <c r="AN115" s="909"/>
      <c r="AO115" s="910"/>
      <c r="AP115" s="912">
        <v>0</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192476</v>
      </c>
      <c r="BR115" s="771"/>
      <c r="BS115" s="771"/>
      <c r="BT115" s="771"/>
      <c r="BU115" s="771"/>
      <c r="BV115" s="771">
        <v>175816</v>
      </c>
      <c r="BW115" s="771"/>
      <c r="BX115" s="771"/>
      <c r="BY115" s="771"/>
      <c r="BZ115" s="771"/>
      <c r="CA115" s="771">
        <v>166237</v>
      </c>
      <c r="CB115" s="771"/>
      <c r="CC115" s="771"/>
      <c r="CD115" s="771"/>
      <c r="CE115" s="771"/>
      <c r="CF115" s="848">
        <v>2.2999999999999998</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109</v>
      </c>
      <c r="DH115" s="784"/>
      <c r="DI115" s="784"/>
      <c r="DJ115" s="784"/>
      <c r="DK115" s="785"/>
      <c r="DL115" s="786" t="s">
        <v>109</v>
      </c>
      <c r="DM115" s="784"/>
      <c r="DN115" s="784"/>
      <c r="DO115" s="784"/>
      <c r="DP115" s="785"/>
      <c r="DQ115" s="786" t="s">
        <v>109</v>
      </c>
      <c r="DR115" s="784"/>
      <c r="DS115" s="784"/>
      <c r="DT115" s="784"/>
      <c r="DU115" s="785"/>
      <c r="DV115" s="754" t="s">
        <v>109</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109</v>
      </c>
      <c r="AB116" s="784"/>
      <c r="AC116" s="784"/>
      <c r="AD116" s="784"/>
      <c r="AE116" s="785"/>
      <c r="AF116" s="786" t="s">
        <v>109</v>
      </c>
      <c r="AG116" s="784"/>
      <c r="AH116" s="784"/>
      <c r="AI116" s="784"/>
      <c r="AJ116" s="785"/>
      <c r="AK116" s="786" t="s">
        <v>109</v>
      </c>
      <c r="AL116" s="784"/>
      <c r="AM116" s="784"/>
      <c r="AN116" s="784"/>
      <c r="AO116" s="785"/>
      <c r="AP116" s="754" t="s">
        <v>109</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109</v>
      </c>
      <c r="BR116" s="771"/>
      <c r="BS116" s="771"/>
      <c r="BT116" s="771"/>
      <c r="BU116" s="771"/>
      <c r="BV116" s="771" t="s">
        <v>109</v>
      </c>
      <c r="BW116" s="771"/>
      <c r="BX116" s="771"/>
      <c r="BY116" s="771"/>
      <c r="BZ116" s="771"/>
      <c r="CA116" s="771" t="s">
        <v>109</v>
      </c>
      <c r="CB116" s="771"/>
      <c r="CC116" s="771"/>
      <c r="CD116" s="771"/>
      <c r="CE116" s="771"/>
      <c r="CF116" s="848" t="s">
        <v>109</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109</v>
      </c>
      <c r="DH116" s="784"/>
      <c r="DI116" s="784"/>
      <c r="DJ116" s="784"/>
      <c r="DK116" s="785"/>
      <c r="DL116" s="786" t="s">
        <v>109</v>
      </c>
      <c r="DM116" s="784"/>
      <c r="DN116" s="784"/>
      <c r="DO116" s="784"/>
      <c r="DP116" s="785"/>
      <c r="DQ116" s="786" t="s">
        <v>109</v>
      </c>
      <c r="DR116" s="784"/>
      <c r="DS116" s="784"/>
      <c r="DT116" s="784"/>
      <c r="DU116" s="785"/>
      <c r="DV116" s="754" t="s">
        <v>109</v>
      </c>
      <c r="DW116" s="755"/>
      <c r="DX116" s="755"/>
      <c r="DY116" s="755"/>
      <c r="DZ116" s="756"/>
    </row>
    <row r="117" spans="1:130" s="197" customFormat="1" ht="26.25" customHeight="1">
      <c r="A117" s="887" t="s">
        <v>167</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2292517</v>
      </c>
      <c r="AB117" s="895"/>
      <c r="AC117" s="895"/>
      <c r="AD117" s="895"/>
      <c r="AE117" s="896"/>
      <c r="AF117" s="898">
        <v>2024360</v>
      </c>
      <c r="AG117" s="895"/>
      <c r="AH117" s="895"/>
      <c r="AI117" s="895"/>
      <c r="AJ117" s="896"/>
      <c r="AK117" s="898">
        <v>2028159</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109</v>
      </c>
      <c r="BR117" s="858"/>
      <c r="BS117" s="858"/>
      <c r="BT117" s="858"/>
      <c r="BU117" s="858"/>
      <c r="BV117" s="858" t="s">
        <v>109</v>
      </c>
      <c r="BW117" s="858"/>
      <c r="BX117" s="858"/>
      <c r="BY117" s="858"/>
      <c r="BZ117" s="858"/>
      <c r="CA117" s="858" t="s">
        <v>109</v>
      </c>
      <c r="CB117" s="858"/>
      <c r="CC117" s="858"/>
      <c r="CD117" s="858"/>
      <c r="CE117" s="858"/>
      <c r="CF117" s="848" t="s">
        <v>109</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109</v>
      </c>
      <c r="DH117" s="784"/>
      <c r="DI117" s="784"/>
      <c r="DJ117" s="784"/>
      <c r="DK117" s="785"/>
      <c r="DL117" s="786" t="s">
        <v>109</v>
      </c>
      <c r="DM117" s="784"/>
      <c r="DN117" s="784"/>
      <c r="DO117" s="784"/>
      <c r="DP117" s="785"/>
      <c r="DQ117" s="786" t="s">
        <v>109</v>
      </c>
      <c r="DR117" s="784"/>
      <c r="DS117" s="784"/>
      <c r="DT117" s="784"/>
      <c r="DU117" s="785"/>
      <c r="DV117" s="754" t="s">
        <v>109</v>
      </c>
      <c r="DW117" s="755"/>
      <c r="DX117" s="755"/>
      <c r="DY117" s="755"/>
      <c r="DZ117" s="756"/>
    </row>
    <row r="118" spans="1:130" s="197" customFormat="1" ht="26.25" customHeight="1">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284</v>
      </c>
      <c r="AG118" s="888"/>
      <c r="AH118" s="888"/>
      <c r="AI118" s="888"/>
      <c r="AJ118" s="889"/>
      <c r="AK118" s="890" t="s">
        <v>283</v>
      </c>
      <c r="AL118" s="888"/>
      <c r="AM118" s="888"/>
      <c r="AN118" s="888"/>
      <c r="AO118" s="889"/>
      <c r="AP118" s="891" t="s">
        <v>401</v>
      </c>
      <c r="AQ118" s="892"/>
      <c r="AR118" s="892"/>
      <c r="AS118" s="892"/>
      <c r="AT118" s="893"/>
      <c r="AU118" s="926"/>
      <c r="AV118" s="927"/>
      <c r="AW118" s="927"/>
      <c r="AX118" s="927"/>
      <c r="AY118" s="927"/>
      <c r="AZ118" s="228" t="s">
        <v>167</v>
      </c>
      <c r="BA118" s="228"/>
      <c r="BB118" s="228"/>
      <c r="BC118" s="228"/>
      <c r="BD118" s="228"/>
      <c r="BE118" s="228"/>
      <c r="BF118" s="228"/>
      <c r="BG118" s="228"/>
      <c r="BH118" s="228"/>
      <c r="BI118" s="228"/>
      <c r="BJ118" s="228"/>
      <c r="BK118" s="228"/>
      <c r="BL118" s="228"/>
      <c r="BM118" s="228"/>
      <c r="BN118" s="228"/>
      <c r="BO118" s="837" t="s">
        <v>430</v>
      </c>
      <c r="BP118" s="838"/>
      <c r="BQ118" s="857">
        <v>21676133</v>
      </c>
      <c r="BR118" s="858"/>
      <c r="BS118" s="858"/>
      <c r="BT118" s="858"/>
      <c r="BU118" s="858"/>
      <c r="BV118" s="858">
        <v>21511928</v>
      </c>
      <c r="BW118" s="858"/>
      <c r="BX118" s="858"/>
      <c r="BY118" s="858"/>
      <c r="BZ118" s="858"/>
      <c r="CA118" s="858">
        <v>20657274</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109</v>
      </c>
      <c r="DH118" s="784"/>
      <c r="DI118" s="784"/>
      <c r="DJ118" s="784"/>
      <c r="DK118" s="785"/>
      <c r="DL118" s="786" t="s">
        <v>109</v>
      </c>
      <c r="DM118" s="784"/>
      <c r="DN118" s="784"/>
      <c r="DO118" s="784"/>
      <c r="DP118" s="785"/>
      <c r="DQ118" s="786" t="s">
        <v>109</v>
      </c>
      <c r="DR118" s="784"/>
      <c r="DS118" s="784"/>
      <c r="DT118" s="784"/>
      <c r="DU118" s="785"/>
      <c r="DV118" s="754" t="s">
        <v>109</v>
      </c>
      <c r="DW118" s="755"/>
      <c r="DX118" s="755"/>
      <c r="DY118" s="755"/>
      <c r="DZ118" s="756"/>
    </row>
    <row r="119" spans="1:130" s="197" customFormat="1" ht="26.25" customHeight="1">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109</v>
      </c>
      <c r="AB119" s="873"/>
      <c r="AC119" s="873"/>
      <c r="AD119" s="873"/>
      <c r="AE119" s="874"/>
      <c r="AF119" s="875" t="s">
        <v>109</v>
      </c>
      <c r="AG119" s="873"/>
      <c r="AH119" s="873"/>
      <c r="AI119" s="873"/>
      <c r="AJ119" s="874"/>
      <c r="AK119" s="875" t="s">
        <v>109</v>
      </c>
      <c r="AL119" s="873"/>
      <c r="AM119" s="873"/>
      <c r="AN119" s="873"/>
      <c r="AO119" s="874"/>
      <c r="AP119" s="876" t="s">
        <v>109</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3532815</v>
      </c>
      <c r="BR119" s="800"/>
      <c r="BS119" s="800"/>
      <c r="BT119" s="800"/>
      <c r="BU119" s="800"/>
      <c r="BV119" s="800">
        <v>3954420</v>
      </c>
      <c r="BW119" s="800"/>
      <c r="BX119" s="800"/>
      <c r="BY119" s="800"/>
      <c r="BZ119" s="800"/>
      <c r="CA119" s="800">
        <v>4489772</v>
      </c>
      <c r="CB119" s="800"/>
      <c r="CC119" s="800"/>
      <c r="CD119" s="800"/>
      <c r="CE119" s="800"/>
      <c r="CF119" s="861">
        <v>62.9</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109</v>
      </c>
      <c r="DH119" s="717"/>
      <c r="DI119" s="717"/>
      <c r="DJ119" s="717"/>
      <c r="DK119" s="718"/>
      <c r="DL119" s="719" t="s">
        <v>109</v>
      </c>
      <c r="DM119" s="717"/>
      <c r="DN119" s="717"/>
      <c r="DO119" s="717"/>
      <c r="DP119" s="718"/>
      <c r="DQ119" s="719" t="s">
        <v>109</v>
      </c>
      <c r="DR119" s="717"/>
      <c r="DS119" s="717"/>
      <c r="DT119" s="717"/>
      <c r="DU119" s="718"/>
      <c r="DV119" s="807" t="s">
        <v>109</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109</v>
      </c>
      <c r="AB120" s="784"/>
      <c r="AC120" s="784"/>
      <c r="AD120" s="784"/>
      <c r="AE120" s="785"/>
      <c r="AF120" s="786" t="s">
        <v>109</v>
      </c>
      <c r="AG120" s="784"/>
      <c r="AH120" s="784"/>
      <c r="AI120" s="784"/>
      <c r="AJ120" s="785"/>
      <c r="AK120" s="786" t="s">
        <v>109</v>
      </c>
      <c r="AL120" s="784"/>
      <c r="AM120" s="784"/>
      <c r="AN120" s="784"/>
      <c r="AO120" s="785"/>
      <c r="AP120" s="754" t="s">
        <v>109</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1738697</v>
      </c>
      <c r="BR120" s="771"/>
      <c r="BS120" s="771"/>
      <c r="BT120" s="771"/>
      <c r="BU120" s="771"/>
      <c r="BV120" s="771">
        <v>1387243</v>
      </c>
      <c r="BW120" s="771"/>
      <c r="BX120" s="771"/>
      <c r="BY120" s="771"/>
      <c r="BZ120" s="771"/>
      <c r="CA120" s="771">
        <v>1126935</v>
      </c>
      <c r="CB120" s="771"/>
      <c r="CC120" s="771"/>
      <c r="CD120" s="771"/>
      <c r="CE120" s="771"/>
      <c r="CF120" s="848">
        <v>15.8</v>
      </c>
      <c r="CG120" s="849"/>
      <c r="CH120" s="849"/>
      <c r="CI120" s="849"/>
      <c r="CJ120" s="849"/>
      <c r="CK120" s="850" t="s">
        <v>436</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1623156</v>
      </c>
      <c r="DH120" s="800"/>
      <c r="DI120" s="800"/>
      <c r="DJ120" s="800"/>
      <c r="DK120" s="800"/>
      <c r="DL120" s="800">
        <v>1429763</v>
      </c>
      <c r="DM120" s="800"/>
      <c r="DN120" s="800"/>
      <c r="DO120" s="800"/>
      <c r="DP120" s="800"/>
      <c r="DQ120" s="800">
        <v>1280717</v>
      </c>
      <c r="DR120" s="800"/>
      <c r="DS120" s="800"/>
      <c r="DT120" s="800"/>
      <c r="DU120" s="800"/>
      <c r="DV120" s="801">
        <v>17.899999999999999</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109</v>
      </c>
      <c r="AB121" s="784"/>
      <c r="AC121" s="784"/>
      <c r="AD121" s="784"/>
      <c r="AE121" s="785"/>
      <c r="AF121" s="786" t="s">
        <v>109</v>
      </c>
      <c r="AG121" s="784"/>
      <c r="AH121" s="784"/>
      <c r="AI121" s="784"/>
      <c r="AJ121" s="785"/>
      <c r="AK121" s="786" t="s">
        <v>109</v>
      </c>
      <c r="AL121" s="784"/>
      <c r="AM121" s="784"/>
      <c r="AN121" s="784"/>
      <c r="AO121" s="785"/>
      <c r="AP121" s="754" t="s">
        <v>109</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12547129</v>
      </c>
      <c r="BR121" s="858"/>
      <c r="BS121" s="858"/>
      <c r="BT121" s="858"/>
      <c r="BU121" s="858"/>
      <c r="BV121" s="858">
        <v>12382431</v>
      </c>
      <c r="BW121" s="858"/>
      <c r="BX121" s="858"/>
      <c r="BY121" s="858"/>
      <c r="BZ121" s="858"/>
      <c r="CA121" s="858">
        <v>12118036</v>
      </c>
      <c r="CB121" s="858"/>
      <c r="CC121" s="858"/>
      <c r="CD121" s="858"/>
      <c r="CE121" s="858"/>
      <c r="CF121" s="859">
        <v>169.8</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288736</v>
      </c>
      <c r="DH121" s="771"/>
      <c r="DI121" s="771"/>
      <c r="DJ121" s="771"/>
      <c r="DK121" s="771"/>
      <c r="DL121" s="771">
        <v>307282</v>
      </c>
      <c r="DM121" s="771"/>
      <c r="DN121" s="771"/>
      <c r="DO121" s="771"/>
      <c r="DP121" s="771"/>
      <c r="DQ121" s="771">
        <v>288815</v>
      </c>
      <c r="DR121" s="771"/>
      <c r="DS121" s="771"/>
      <c r="DT121" s="771"/>
      <c r="DU121" s="771"/>
      <c r="DV121" s="823">
        <v>4</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109</v>
      </c>
      <c r="AB122" s="784"/>
      <c r="AC122" s="784"/>
      <c r="AD122" s="784"/>
      <c r="AE122" s="785"/>
      <c r="AF122" s="786" t="s">
        <v>109</v>
      </c>
      <c r="AG122" s="784"/>
      <c r="AH122" s="784"/>
      <c r="AI122" s="784"/>
      <c r="AJ122" s="785"/>
      <c r="AK122" s="786" t="s">
        <v>109</v>
      </c>
      <c r="AL122" s="784"/>
      <c r="AM122" s="784"/>
      <c r="AN122" s="784"/>
      <c r="AO122" s="785"/>
      <c r="AP122" s="754" t="s">
        <v>109</v>
      </c>
      <c r="AQ122" s="755"/>
      <c r="AR122" s="755"/>
      <c r="AS122" s="755"/>
      <c r="AT122" s="756"/>
      <c r="AU122" s="885"/>
      <c r="AV122" s="886"/>
      <c r="AW122" s="886"/>
      <c r="AX122" s="886"/>
      <c r="AY122" s="886"/>
      <c r="AZ122" s="228" t="s">
        <v>167</v>
      </c>
      <c r="BA122" s="228"/>
      <c r="BB122" s="228"/>
      <c r="BC122" s="228"/>
      <c r="BD122" s="228"/>
      <c r="BE122" s="228"/>
      <c r="BF122" s="228"/>
      <c r="BG122" s="228"/>
      <c r="BH122" s="228"/>
      <c r="BI122" s="228"/>
      <c r="BJ122" s="228"/>
      <c r="BK122" s="228"/>
      <c r="BL122" s="228"/>
      <c r="BM122" s="228"/>
      <c r="BN122" s="228"/>
      <c r="BO122" s="837" t="s">
        <v>439</v>
      </c>
      <c r="BP122" s="838"/>
      <c r="BQ122" s="839">
        <v>17818641</v>
      </c>
      <c r="BR122" s="840"/>
      <c r="BS122" s="840"/>
      <c r="BT122" s="840"/>
      <c r="BU122" s="840"/>
      <c r="BV122" s="840">
        <v>17724094</v>
      </c>
      <c r="BW122" s="840"/>
      <c r="BX122" s="840"/>
      <c r="BY122" s="840"/>
      <c r="BZ122" s="840"/>
      <c r="CA122" s="840">
        <v>17734743</v>
      </c>
      <c r="CB122" s="840"/>
      <c r="CC122" s="840"/>
      <c r="CD122" s="840"/>
      <c r="CE122" s="840"/>
      <c r="CF122" s="743"/>
      <c r="CG122" s="744"/>
      <c r="CH122" s="744"/>
      <c r="CI122" s="744"/>
      <c r="CJ122" s="841"/>
      <c r="CK122" s="851"/>
      <c r="CL122" s="812"/>
      <c r="CM122" s="812"/>
      <c r="CN122" s="812"/>
      <c r="CO122" s="813"/>
      <c r="CP122" s="828" t="s">
        <v>440</v>
      </c>
      <c r="CQ122" s="829"/>
      <c r="CR122" s="829"/>
      <c r="CS122" s="829"/>
      <c r="CT122" s="829"/>
      <c r="CU122" s="829"/>
      <c r="CV122" s="829"/>
      <c r="CW122" s="829"/>
      <c r="CX122" s="829"/>
      <c r="CY122" s="829"/>
      <c r="CZ122" s="829"/>
      <c r="DA122" s="829"/>
      <c r="DB122" s="829"/>
      <c r="DC122" s="829"/>
      <c r="DD122" s="829"/>
      <c r="DE122" s="829"/>
      <c r="DF122" s="830"/>
      <c r="DG122" s="770">
        <v>93561</v>
      </c>
      <c r="DH122" s="771"/>
      <c r="DI122" s="771"/>
      <c r="DJ122" s="771"/>
      <c r="DK122" s="771"/>
      <c r="DL122" s="771">
        <v>86698</v>
      </c>
      <c r="DM122" s="771"/>
      <c r="DN122" s="771"/>
      <c r="DO122" s="771"/>
      <c r="DP122" s="771"/>
      <c r="DQ122" s="771">
        <v>79563</v>
      </c>
      <c r="DR122" s="771"/>
      <c r="DS122" s="771"/>
      <c r="DT122" s="771"/>
      <c r="DU122" s="771"/>
      <c r="DV122" s="823">
        <v>1.1000000000000001</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441</v>
      </c>
      <c r="AB123" s="784"/>
      <c r="AC123" s="784"/>
      <c r="AD123" s="784"/>
      <c r="AE123" s="785"/>
      <c r="AF123" s="786" t="s">
        <v>441</v>
      </c>
      <c r="AG123" s="784"/>
      <c r="AH123" s="784"/>
      <c r="AI123" s="784"/>
      <c r="AJ123" s="785"/>
      <c r="AK123" s="786" t="s">
        <v>441</v>
      </c>
      <c r="AL123" s="784"/>
      <c r="AM123" s="784"/>
      <c r="AN123" s="784"/>
      <c r="AO123" s="785"/>
      <c r="AP123" s="754" t="s">
        <v>441</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54.2</v>
      </c>
      <c r="BR123" s="832"/>
      <c r="BS123" s="832"/>
      <c r="BT123" s="832"/>
      <c r="BU123" s="832"/>
      <c r="BV123" s="832">
        <v>52.9</v>
      </c>
      <c r="BW123" s="832"/>
      <c r="BX123" s="832"/>
      <c r="BY123" s="832"/>
      <c r="BZ123" s="832"/>
      <c r="CA123" s="832">
        <v>40.9</v>
      </c>
      <c r="CB123" s="832"/>
      <c r="CC123" s="832"/>
      <c r="CD123" s="832"/>
      <c r="CE123" s="832"/>
      <c r="CF123" s="730"/>
      <c r="CG123" s="731"/>
      <c r="CH123" s="731"/>
      <c r="CI123" s="731"/>
      <c r="CJ123" s="833"/>
      <c r="CK123" s="851"/>
      <c r="CL123" s="812"/>
      <c r="CM123" s="812"/>
      <c r="CN123" s="812"/>
      <c r="CO123" s="813"/>
      <c r="CP123" s="828" t="s">
        <v>380</v>
      </c>
      <c r="CQ123" s="829"/>
      <c r="CR123" s="829"/>
      <c r="CS123" s="829"/>
      <c r="CT123" s="829"/>
      <c r="CU123" s="829"/>
      <c r="CV123" s="829"/>
      <c r="CW123" s="829"/>
      <c r="CX123" s="829"/>
      <c r="CY123" s="829"/>
      <c r="CZ123" s="829"/>
      <c r="DA123" s="829"/>
      <c r="DB123" s="829"/>
      <c r="DC123" s="829"/>
      <c r="DD123" s="829"/>
      <c r="DE123" s="829"/>
      <c r="DF123" s="830"/>
      <c r="DG123" s="783">
        <v>44476</v>
      </c>
      <c r="DH123" s="784"/>
      <c r="DI123" s="784"/>
      <c r="DJ123" s="784"/>
      <c r="DK123" s="785"/>
      <c r="DL123" s="786">
        <v>31733</v>
      </c>
      <c r="DM123" s="784"/>
      <c r="DN123" s="784"/>
      <c r="DO123" s="784"/>
      <c r="DP123" s="785"/>
      <c r="DQ123" s="786">
        <v>12530</v>
      </c>
      <c r="DR123" s="784"/>
      <c r="DS123" s="784"/>
      <c r="DT123" s="784"/>
      <c r="DU123" s="785"/>
      <c r="DV123" s="754">
        <v>0.2</v>
      </c>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109</v>
      </c>
      <c r="AB124" s="784"/>
      <c r="AC124" s="784"/>
      <c r="AD124" s="784"/>
      <c r="AE124" s="785"/>
      <c r="AF124" s="786" t="s">
        <v>109</v>
      </c>
      <c r="AG124" s="784"/>
      <c r="AH124" s="784"/>
      <c r="AI124" s="784"/>
      <c r="AJ124" s="785"/>
      <c r="AK124" s="786" t="s">
        <v>109</v>
      </c>
      <c r="AL124" s="784"/>
      <c r="AM124" s="784"/>
      <c r="AN124" s="784"/>
      <c r="AO124" s="785"/>
      <c r="AP124" s="754" t="s">
        <v>109</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109</v>
      </c>
      <c r="DH124" s="717"/>
      <c r="DI124" s="717"/>
      <c r="DJ124" s="717"/>
      <c r="DK124" s="718"/>
      <c r="DL124" s="719" t="s">
        <v>109</v>
      </c>
      <c r="DM124" s="717"/>
      <c r="DN124" s="717"/>
      <c r="DO124" s="717"/>
      <c r="DP124" s="718"/>
      <c r="DQ124" s="719" t="s">
        <v>109</v>
      </c>
      <c r="DR124" s="717"/>
      <c r="DS124" s="717"/>
      <c r="DT124" s="717"/>
      <c r="DU124" s="718"/>
      <c r="DV124" s="807" t="s">
        <v>109</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109</v>
      </c>
      <c r="AB125" s="784"/>
      <c r="AC125" s="784"/>
      <c r="AD125" s="784"/>
      <c r="AE125" s="785"/>
      <c r="AF125" s="786" t="s">
        <v>109</v>
      </c>
      <c r="AG125" s="784"/>
      <c r="AH125" s="784"/>
      <c r="AI125" s="784"/>
      <c r="AJ125" s="785"/>
      <c r="AK125" s="786" t="s">
        <v>109</v>
      </c>
      <c r="AL125" s="784"/>
      <c r="AM125" s="784"/>
      <c r="AN125" s="784"/>
      <c r="AO125" s="785"/>
      <c r="AP125" s="754" t="s">
        <v>109</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109</v>
      </c>
      <c r="DH125" s="800"/>
      <c r="DI125" s="800"/>
      <c r="DJ125" s="800"/>
      <c r="DK125" s="800"/>
      <c r="DL125" s="800" t="s">
        <v>109</v>
      </c>
      <c r="DM125" s="800"/>
      <c r="DN125" s="800"/>
      <c r="DO125" s="800"/>
      <c r="DP125" s="800"/>
      <c r="DQ125" s="800" t="s">
        <v>109</v>
      </c>
      <c r="DR125" s="800"/>
      <c r="DS125" s="800"/>
      <c r="DT125" s="800"/>
      <c r="DU125" s="800"/>
      <c r="DV125" s="801" t="s">
        <v>109</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171636</v>
      </c>
      <c r="AB126" s="784"/>
      <c r="AC126" s="784"/>
      <c r="AD126" s="784"/>
      <c r="AE126" s="785"/>
      <c r="AF126" s="786" t="s">
        <v>109</v>
      </c>
      <c r="AG126" s="784"/>
      <c r="AH126" s="784"/>
      <c r="AI126" s="784"/>
      <c r="AJ126" s="785"/>
      <c r="AK126" s="786" t="s">
        <v>109</v>
      </c>
      <c r="AL126" s="784"/>
      <c r="AM126" s="784"/>
      <c r="AN126" s="784"/>
      <c r="AO126" s="785"/>
      <c r="AP126" s="754" t="s">
        <v>109</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v>192476</v>
      </c>
      <c r="DH126" s="771"/>
      <c r="DI126" s="771"/>
      <c r="DJ126" s="771"/>
      <c r="DK126" s="771"/>
      <c r="DL126" s="771">
        <v>175816</v>
      </c>
      <c r="DM126" s="771"/>
      <c r="DN126" s="771"/>
      <c r="DO126" s="771"/>
      <c r="DP126" s="771"/>
      <c r="DQ126" s="771">
        <v>166237</v>
      </c>
      <c r="DR126" s="771"/>
      <c r="DS126" s="771"/>
      <c r="DT126" s="771"/>
      <c r="DU126" s="771"/>
      <c r="DV126" s="823">
        <v>2.2999999999999998</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122</v>
      </c>
      <c r="AB127" s="784"/>
      <c r="AC127" s="784"/>
      <c r="AD127" s="784"/>
      <c r="AE127" s="785"/>
      <c r="AF127" s="786">
        <v>1706</v>
      </c>
      <c r="AG127" s="784"/>
      <c r="AH127" s="784"/>
      <c r="AI127" s="784"/>
      <c r="AJ127" s="785"/>
      <c r="AK127" s="786">
        <v>57</v>
      </c>
      <c r="AL127" s="784"/>
      <c r="AM127" s="784"/>
      <c r="AN127" s="784"/>
      <c r="AO127" s="785"/>
      <c r="AP127" s="754">
        <v>0</v>
      </c>
      <c r="AQ127" s="755"/>
      <c r="AR127" s="755"/>
      <c r="AS127" s="755"/>
      <c r="AT127" s="756"/>
      <c r="AU127" s="233"/>
      <c r="AV127" s="233"/>
      <c r="AW127" s="233"/>
      <c r="AX127" s="757" t="s">
        <v>452</v>
      </c>
      <c r="AY127" s="758"/>
      <c r="AZ127" s="758"/>
      <c r="BA127" s="758"/>
      <c r="BB127" s="758"/>
      <c r="BC127" s="758"/>
      <c r="BD127" s="758"/>
      <c r="BE127" s="759"/>
      <c r="BF127" s="760" t="s">
        <v>109</v>
      </c>
      <c r="BG127" s="761"/>
      <c r="BH127" s="761"/>
      <c r="BI127" s="761"/>
      <c r="BJ127" s="761"/>
      <c r="BK127" s="761"/>
      <c r="BL127" s="762"/>
      <c r="BM127" s="760">
        <v>13.68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407</v>
      </c>
      <c r="DH127" s="820"/>
      <c r="DI127" s="820"/>
      <c r="DJ127" s="820"/>
      <c r="DK127" s="820"/>
      <c r="DL127" s="820" t="s">
        <v>109</v>
      </c>
      <c r="DM127" s="820"/>
      <c r="DN127" s="820"/>
      <c r="DO127" s="820"/>
      <c r="DP127" s="820"/>
      <c r="DQ127" s="820" t="s">
        <v>109</v>
      </c>
      <c r="DR127" s="820"/>
      <c r="DS127" s="820"/>
      <c r="DT127" s="820"/>
      <c r="DU127" s="820"/>
      <c r="DV127" s="821" t="s">
        <v>109</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296231</v>
      </c>
      <c r="AB128" s="724"/>
      <c r="AC128" s="724"/>
      <c r="AD128" s="724"/>
      <c r="AE128" s="725"/>
      <c r="AF128" s="726">
        <v>292493</v>
      </c>
      <c r="AG128" s="724"/>
      <c r="AH128" s="724"/>
      <c r="AI128" s="724"/>
      <c r="AJ128" s="725"/>
      <c r="AK128" s="726">
        <v>239204</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109</v>
      </c>
      <c r="BG128" s="791"/>
      <c r="BH128" s="791"/>
      <c r="BI128" s="791"/>
      <c r="BJ128" s="791"/>
      <c r="BK128" s="791"/>
      <c r="BL128" s="792"/>
      <c r="BM128" s="790">
        <v>18.68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8203290</v>
      </c>
      <c r="AB129" s="784"/>
      <c r="AC129" s="784"/>
      <c r="AD129" s="784"/>
      <c r="AE129" s="785"/>
      <c r="AF129" s="786">
        <v>8226167</v>
      </c>
      <c r="AG129" s="784"/>
      <c r="AH129" s="784"/>
      <c r="AI129" s="784"/>
      <c r="AJ129" s="785"/>
      <c r="AK129" s="786">
        <v>8273178</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10.3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1090307</v>
      </c>
      <c r="AB130" s="784"/>
      <c r="AC130" s="784"/>
      <c r="AD130" s="784"/>
      <c r="AE130" s="785"/>
      <c r="AF130" s="786">
        <v>1078744</v>
      </c>
      <c r="AG130" s="784"/>
      <c r="AH130" s="784"/>
      <c r="AI130" s="784"/>
      <c r="AJ130" s="785"/>
      <c r="AK130" s="786">
        <v>1137684</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40.9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7112983</v>
      </c>
      <c r="AB131" s="717"/>
      <c r="AC131" s="717"/>
      <c r="AD131" s="717"/>
      <c r="AE131" s="718"/>
      <c r="AF131" s="719">
        <v>7147423</v>
      </c>
      <c r="AG131" s="717"/>
      <c r="AH131" s="717"/>
      <c r="AI131" s="717"/>
      <c r="AJ131" s="718"/>
      <c r="AK131" s="719">
        <v>7135494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12.73697688</v>
      </c>
      <c r="AB132" s="740"/>
      <c r="AC132" s="740"/>
      <c r="AD132" s="740"/>
      <c r="AE132" s="741"/>
      <c r="AF132" s="742">
        <v>9.1378745680000009</v>
      </c>
      <c r="AG132" s="740"/>
      <c r="AH132" s="740"/>
      <c r="AI132" s="740"/>
      <c r="AJ132" s="741"/>
      <c r="AK132" s="742">
        <v>9.1272026860000004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14.3</v>
      </c>
      <c r="AB133" s="749"/>
      <c r="AC133" s="749"/>
      <c r="AD133" s="749"/>
      <c r="AE133" s="750"/>
      <c r="AF133" s="748">
        <v>12.3</v>
      </c>
      <c r="AG133" s="749"/>
      <c r="AH133" s="749"/>
      <c r="AI133" s="749"/>
      <c r="AJ133" s="750"/>
      <c r="AK133" s="748">
        <v>10.3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O7" zoomScale="90" zoomScaleNormal="9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9" t="s">
        <v>468</v>
      </c>
      <c r="L7" s="254"/>
      <c r="M7" s="255" t="s">
        <v>469</v>
      </c>
      <c r="N7" s="256"/>
    </row>
    <row r="8" spans="1:16">
      <c r="A8" s="248"/>
      <c r="B8" s="244"/>
      <c r="C8" s="244"/>
      <c r="D8" s="244"/>
      <c r="E8" s="244"/>
      <c r="F8" s="244"/>
      <c r="G8" s="257"/>
      <c r="H8" s="258"/>
      <c r="I8" s="258"/>
      <c r="J8" s="259"/>
      <c r="K8" s="1120"/>
      <c r="L8" s="260" t="s">
        <v>470</v>
      </c>
      <c r="M8" s="261" t="s">
        <v>471</v>
      </c>
      <c r="N8" s="262" t="s">
        <v>472</v>
      </c>
    </row>
    <row r="9" spans="1:16">
      <c r="A9" s="248"/>
      <c r="B9" s="244"/>
      <c r="C9" s="244"/>
      <c r="D9" s="244"/>
      <c r="E9" s="244"/>
      <c r="F9" s="244"/>
      <c r="G9" s="1133" t="s">
        <v>473</v>
      </c>
      <c r="H9" s="1134"/>
      <c r="I9" s="1134"/>
      <c r="J9" s="1135"/>
      <c r="K9" s="263">
        <v>2255649</v>
      </c>
      <c r="L9" s="264">
        <v>59248</v>
      </c>
      <c r="M9" s="265">
        <v>84248</v>
      </c>
      <c r="N9" s="266">
        <v>-29.7</v>
      </c>
    </row>
    <row r="10" spans="1:16">
      <c r="A10" s="248"/>
      <c r="B10" s="244"/>
      <c r="C10" s="244"/>
      <c r="D10" s="244"/>
      <c r="E10" s="244"/>
      <c r="F10" s="244"/>
      <c r="G10" s="1133" t="s">
        <v>474</v>
      </c>
      <c r="H10" s="1134"/>
      <c r="I10" s="1134"/>
      <c r="J10" s="1135"/>
      <c r="K10" s="267">
        <v>2206</v>
      </c>
      <c r="L10" s="268">
        <v>58</v>
      </c>
      <c r="M10" s="269">
        <v>7169</v>
      </c>
      <c r="N10" s="270">
        <v>-99.2</v>
      </c>
    </row>
    <row r="11" spans="1:16" ht="13.5" customHeight="1">
      <c r="A11" s="248"/>
      <c r="B11" s="244"/>
      <c r="C11" s="244"/>
      <c r="D11" s="244"/>
      <c r="E11" s="244"/>
      <c r="F11" s="244"/>
      <c r="G11" s="1133" t="s">
        <v>475</v>
      </c>
      <c r="H11" s="1134"/>
      <c r="I11" s="1134"/>
      <c r="J11" s="1135"/>
      <c r="K11" s="267">
        <v>426332</v>
      </c>
      <c r="L11" s="268">
        <v>11198</v>
      </c>
      <c r="M11" s="269">
        <v>9152</v>
      </c>
      <c r="N11" s="270">
        <v>22.4</v>
      </c>
    </row>
    <row r="12" spans="1:16" ht="13.5" customHeight="1">
      <c r="A12" s="248"/>
      <c r="B12" s="244"/>
      <c r="C12" s="244"/>
      <c r="D12" s="244"/>
      <c r="E12" s="244"/>
      <c r="F12" s="244"/>
      <c r="G12" s="1133" t="s">
        <v>476</v>
      </c>
      <c r="H12" s="1134"/>
      <c r="I12" s="1134"/>
      <c r="J12" s="1135"/>
      <c r="K12" s="267">
        <v>4540</v>
      </c>
      <c r="L12" s="268">
        <v>119</v>
      </c>
      <c r="M12" s="269">
        <v>893</v>
      </c>
      <c r="N12" s="270">
        <v>-86.7</v>
      </c>
    </row>
    <row r="13" spans="1:16" ht="13.5" customHeight="1">
      <c r="A13" s="248"/>
      <c r="B13" s="244"/>
      <c r="C13" s="244"/>
      <c r="D13" s="244"/>
      <c r="E13" s="244"/>
      <c r="F13" s="244"/>
      <c r="G13" s="1133" t="s">
        <v>477</v>
      </c>
      <c r="H13" s="1134"/>
      <c r="I13" s="1134"/>
      <c r="J13" s="1135"/>
      <c r="K13" s="267" t="s">
        <v>478</v>
      </c>
      <c r="L13" s="268" t="s">
        <v>478</v>
      </c>
      <c r="M13" s="269">
        <v>3</v>
      </c>
      <c r="N13" s="270" t="s">
        <v>478</v>
      </c>
    </row>
    <row r="14" spans="1:16" ht="13.5" customHeight="1">
      <c r="A14" s="248"/>
      <c r="B14" s="244"/>
      <c r="C14" s="244"/>
      <c r="D14" s="244"/>
      <c r="E14" s="244"/>
      <c r="F14" s="244"/>
      <c r="G14" s="1133" t="s">
        <v>479</v>
      </c>
      <c r="H14" s="1134"/>
      <c r="I14" s="1134"/>
      <c r="J14" s="1135"/>
      <c r="K14" s="267">
        <v>101927</v>
      </c>
      <c r="L14" s="268">
        <v>2677</v>
      </c>
      <c r="M14" s="269">
        <v>3652</v>
      </c>
      <c r="N14" s="270">
        <v>-26.7</v>
      </c>
    </row>
    <row r="15" spans="1:16" ht="13.5" customHeight="1">
      <c r="A15" s="248"/>
      <c r="B15" s="244"/>
      <c r="C15" s="244"/>
      <c r="D15" s="244"/>
      <c r="E15" s="244"/>
      <c r="F15" s="244"/>
      <c r="G15" s="1133" t="s">
        <v>480</v>
      </c>
      <c r="H15" s="1134"/>
      <c r="I15" s="1134"/>
      <c r="J15" s="1135"/>
      <c r="K15" s="267">
        <v>65025</v>
      </c>
      <c r="L15" s="268">
        <v>1708</v>
      </c>
      <c r="M15" s="269">
        <v>2134</v>
      </c>
      <c r="N15" s="270">
        <v>-20</v>
      </c>
    </row>
    <row r="16" spans="1:16">
      <c r="A16" s="248"/>
      <c r="B16" s="244"/>
      <c r="C16" s="244"/>
      <c r="D16" s="244"/>
      <c r="E16" s="244"/>
      <c r="F16" s="244"/>
      <c r="G16" s="1136" t="s">
        <v>481</v>
      </c>
      <c r="H16" s="1137"/>
      <c r="I16" s="1137"/>
      <c r="J16" s="1138"/>
      <c r="K16" s="268">
        <v>-220080</v>
      </c>
      <c r="L16" s="268">
        <v>-5781</v>
      </c>
      <c r="M16" s="269">
        <v>-9248</v>
      </c>
      <c r="N16" s="270">
        <v>-37.5</v>
      </c>
    </row>
    <row r="17" spans="1:16">
      <c r="A17" s="248"/>
      <c r="B17" s="244"/>
      <c r="C17" s="244"/>
      <c r="D17" s="244"/>
      <c r="E17" s="244"/>
      <c r="F17" s="244"/>
      <c r="G17" s="1136" t="s">
        <v>167</v>
      </c>
      <c r="H17" s="1137"/>
      <c r="I17" s="1137"/>
      <c r="J17" s="1138"/>
      <c r="K17" s="268">
        <v>2635599</v>
      </c>
      <c r="L17" s="268">
        <v>69229</v>
      </c>
      <c r="M17" s="269">
        <v>98003</v>
      </c>
      <c r="N17" s="270">
        <v>-29.4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0" t="s">
        <v>486</v>
      </c>
      <c r="H21" s="1131"/>
      <c r="I21" s="1131"/>
      <c r="J21" s="1132"/>
      <c r="K21" s="280">
        <v>5.88</v>
      </c>
      <c r="L21" s="281">
        <v>9.39</v>
      </c>
      <c r="M21" s="282">
        <v>-3.51</v>
      </c>
      <c r="N21" s="249"/>
      <c r="O21" s="283"/>
      <c r="P21" s="279"/>
    </row>
    <row r="22" spans="1:16" s="284" customFormat="1">
      <c r="A22" s="279"/>
      <c r="B22" s="249"/>
      <c r="C22" s="249"/>
      <c r="D22" s="249"/>
      <c r="E22" s="249"/>
      <c r="F22" s="249"/>
      <c r="G22" s="1130" t="s">
        <v>487</v>
      </c>
      <c r="H22" s="1131"/>
      <c r="I22" s="1131"/>
      <c r="J22" s="1132"/>
      <c r="K22" s="285">
        <v>98.1</v>
      </c>
      <c r="L22" s="286">
        <v>97</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9" t="s">
        <v>468</v>
      </c>
      <c r="L30" s="254"/>
      <c r="M30" s="255" t="s">
        <v>469</v>
      </c>
      <c r="N30" s="256"/>
    </row>
    <row r="31" spans="1:16">
      <c r="A31" s="248"/>
      <c r="B31" s="244"/>
      <c r="C31" s="244"/>
      <c r="D31" s="244"/>
      <c r="E31" s="244"/>
      <c r="F31" s="244"/>
      <c r="G31" s="257"/>
      <c r="H31" s="258"/>
      <c r="I31" s="258"/>
      <c r="J31" s="259"/>
      <c r="K31" s="1120"/>
      <c r="L31" s="260" t="s">
        <v>470</v>
      </c>
      <c r="M31" s="261" t="s">
        <v>471</v>
      </c>
      <c r="N31" s="262" t="s">
        <v>472</v>
      </c>
    </row>
    <row r="32" spans="1:16" ht="27" customHeight="1">
      <c r="A32" s="248"/>
      <c r="B32" s="244"/>
      <c r="C32" s="244"/>
      <c r="D32" s="244"/>
      <c r="E32" s="244"/>
      <c r="F32" s="244"/>
      <c r="G32" s="1121" t="s">
        <v>490</v>
      </c>
      <c r="H32" s="1122"/>
      <c r="I32" s="1122"/>
      <c r="J32" s="1123"/>
      <c r="K32" s="294">
        <v>1769434</v>
      </c>
      <c r="L32" s="294">
        <v>46477</v>
      </c>
      <c r="M32" s="295">
        <v>64926</v>
      </c>
      <c r="N32" s="296">
        <v>-28.4</v>
      </c>
    </row>
    <row r="33" spans="1:16" ht="13.5" customHeight="1">
      <c r="A33" s="248"/>
      <c r="B33" s="244"/>
      <c r="C33" s="244"/>
      <c r="D33" s="244"/>
      <c r="E33" s="244"/>
      <c r="F33" s="244"/>
      <c r="G33" s="1121" t="s">
        <v>491</v>
      </c>
      <c r="H33" s="1122"/>
      <c r="I33" s="1122"/>
      <c r="J33" s="1123"/>
      <c r="K33" s="294" t="s">
        <v>478</v>
      </c>
      <c r="L33" s="294" t="s">
        <v>478</v>
      </c>
      <c r="M33" s="295" t="s">
        <v>478</v>
      </c>
      <c r="N33" s="296" t="s">
        <v>478</v>
      </c>
    </row>
    <row r="34" spans="1:16" ht="27" customHeight="1">
      <c r="A34" s="248"/>
      <c r="B34" s="244"/>
      <c r="C34" s="244"/>
      <c r="D34" s="244"/>
      <c r="E34" s="244"/>
      <c r="F34" s="244"/>
      <c r="G34" s="1121" t="s">
        <v>492</v>
      </c>
      <c r="H34" s="1122"/>
      <c r="I34" s="1122"/>
      <c r="J34" s="1123"/>
      <c r="K34" s="294">
        <v>50667</v>
      </c>
      <c r="L34" s="294">
        <v>1331</v>
      </c>
      <c r="M34" s="295">
        <v>24</v>
      </c>
      <c r="N34" s="296">
        <v>5445.8</v>
      </c>
    </row>
    <row r="35" spans="1:16" ht="27" customHeight="1">
      <c r="A35" s="248"/>
      <c r="B35" s="244"/>
      <c r="C35" s="244"/>
      <c r="D35" s="244"/>
      <c r="E35" s="244"/>
      <c r="F35" s="244"/>
      <c r="G35" s="1121" t="s">
        <v>493</v>
      </c>
      <c r="H35" s="1122"/>
      <c r="I35" s="1122"/>
      <c r="J35" s="1123"/>
      <c r="K35" s="294">
        <v>154131</v>
      </c>
      <c r="L35" s="294">
        <v>4049</v>
      </c>
      <c r="M35" s="295">
        <v>18007</v>
      </c>
      <c r="N35" s="296">
        <v>-77.5</v>
      </c>
    </row>
    <row r="36" spans="1:16" ht="27" customHeight="1">
      <c r="A36" s="248"/>
      <c r="B36" s="244"/>
      <c r="C36" s="244"/>
      <c r="D36" s="244"/>
      <c r="E36" s="244"/>
      <c r="F36" s="244"/>
      <c r="G36" s="1121" t="s">
        <v>494</v>
      </c>
      <c r="H36" s="1122"/>
      <c r="I36" s="1122"/>
      <c r="J36" s="1123"/>
      <c r="K36" s="294">
        <v>53870</v>
      </c>
      <c r="L36" s="294">
        <v>1415</v>
      </c>
      <c r="M36" s="295">
        <v>3275</v>
      </c>
      <c r="N36" s="296">
        <v>-56.8</v>
      </c>
    </row>
    <row r="37" spans="1:16" ht="13.5" customHeight="1">
      <c r="A37" s="248"/>
      <c r="B37" s="244"/>
      <c r="C37" s="244"/>
      <c r="D37" s="244"/>
      <c r="E37" s="244"/>
      <c r="F37" s="244"/>
      <c r="G37" s="1121" t="s">
        <v>495</v>
      </c>
      <c r="H37" s="1122"/>
      <c r="I37" s="1122"/>
      <c r="J37" s="1123"/>
      <c r="K37" s="294">
        <v>57</v>
      </c>
      <c r="L37" s="294">
        <v>1</v>
      </c>
      <c r="M37" s="295">
        <v>1233</v>
      </c>
      <c r="N37" s="296">
        <v>-99.9</v>
      </c>
    </row>
    <row r="38" spans="1:16" ht="27" customHeight="1">
      <c r="A38" s="248"/>
      <c r="B38" s="244"/>
      <c r="C38" s="244"/>
      <c r="D38" s="244"/>
      <c r="E38" s="244"/>
      <c r="F38" s="244"/>
      <c r="G38" s="1124" t="s">
        <v>496</v>
      </c>
      <c r="H38" s="1125"/>
      <c r="I38" s="1125"/>
      <c r="J38" s="1126"/>
      <c r="K38" s="297" t="s">
        <v>478</v>
      </c>
      <c r="L38" s="297" t="s">
        <v>478</v>
      </c>
      <c r="M38" s="298">
        <v>9</v>
      </c>
      <c r="N38" s="299" t="s">
        <v>478</v>
      </c>
      <c r="O38" s="293"/>
    </row>
    <row r="39" spans="1:16">
      <c r="A39" s="248"/>
      <c r="B39" s="244"/>
      <c r="C39" s="244"/>
      <c r="D39" s="244"/>
      <c r="E39" s="244"/>
      <c r="F39" s="244"/>
      <c r="G39" s="1124" t="s">
        <v>497</v>
      </c>
      <c r="H39" s="1125"/>
      <c r="I39" s="1125"/>
      <c r="J39" s="1126"/>
      <c r="K39" s="300">
        <v>-239204</v>
      </c>
      <c r="L39" s="300">
        <v>-6283</v>
      </c>
      <c r="M39" s="301">
        <v>-4280</v>
      </c>
      <c r="N39" s="302">
        <v>46.8</v>
      </c>
      <c r="O39" s="293"/>
    </row>
    <row r="40" spans="1:16" ht="27" customHeight="1">
      <c r="A40" s="248"/>
      <c r="B40" s="244"/>
      <c r="C40" s="244"/>
      <c r="D40" s="244"/>
      <c r="E40" s="244"/>
      <c r="F40" s="244"/>
      <c r="G40" s="1121" t="s">
        <v>498</v>
      </c>
      <c r="H40" s="1122"/>
      <c r="I40" s="1122"/>
      <c r="J40" s="1123"/>
      <c r="K40" s="300">
        <v>-1137684</v>
      </c>
      <c r="L40" s="300">
        <v>-29883</v>
      </c>
      <c r="M40" s="301">
        <v>-56807</v>
      </c>
      <c r="N40" s="302">
        <v>-47.4</v>
      </c>
      <c r="O40" s="293"/>
    </row>
    <row r="41" spans="1:16">
      <c r="A41" s="248"/>
      <c r="B41" s="244"/>
      <c r="C41" s="244"/>
      <c r="D41" s="244"/>
      <c r="E41" s="244"/>
      <c r="F41" s="244"/>
      <c r="G41" s="1127" t="s">
        <v>278</v>
      </c>
      <c r="H41" s="1128"/>
      <c r="I41" s="1128"/>
      <c r="J41" s="1129"/>
      <c r="K41" s="294">
        <v>651271</v>
      </c>
      <c r="L41" s="300">
        <v>17107</v>
      </c>
      <c r="M41" s="301">
        <v>26387</v>
      </c>
      <c r="N41" s="302">
        <v>-35.200000000000003</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4" t="s">
        <v>468</v>
      </c>
      <c r="J49" s="1116" t="s">
        <v>502</v>
      </c>
      <c r="K49" s="1117"/>
      <c r="L49" s="1117"/>
      <c r="M49" s="1117"/>
      <c r="N49" s="1118"/>
    </row>
    <row r="50" spans="1:14">
      <c r="A50" s="248"/>
      <c r="B50" s="244"/>
      <c r="C50" s="244"/>
      <c r="D50" s="244"/>
      <c r="E50" s="244"/>
      <c r="F50" s="244"/>
      <c r="G50" s="312"/>
      <c r="H50" s="313"/>
      <c r="I50" s="1115"/>
      <c r="J50" s="314" t="s">
        <v>503</v>
      </c>
      <c r="K50" s="315" t="s">
        <v>504</v>
      </c>
      <c r="L50" s="316" t="s">
        <v>505</v>
      </c>
      <c r="M50" s="317" t="s">
        <v>506</v>
      </c>
      <c r="N50" s="318" t="s">
        <v>507</v>
      </c>
    </row>
    <row r="51" spans="1:14">
      <c r="A51" s="248"/>
      <c r="B51" s="244"/>
      <c r="C51" s="244"/>
      <c r="D51" s="244"/>
      <c r="E51" s="244"/>
      <c r="F51" s="244"/>
      <c r="G51" s="310" t="s">
        <v>508</v>
      </c>
      <c r="H51" s="311"/>
      <c r="I51" s="319">
        <v>2313974</v>
      </c>
      <c r="J51" s="320">
        <v>60286</v>
      </c>
      <c r="K51" s="321">
        <v>-20.6</v>
      </c>
      <c r="L51" s="322">
        <v>78670</v>
      </c>
      <c r="M51" s="323">
        <v>3.1</v>
      </c>
      <c r="N51" s="324">
        <v>-23.7</v>
      </c>
    </row>
    <row r="52" spans="1:14">
      <c r="A52" s="248"/>
      <c r="B52" s="244"/>
      <c r="C52" s="244"/>
      <c r="D52" s="244"/>
      <c r="E52" s="244"/>
      <c r="F52" s="244"/>
      <c r="G52" s="325"/>
      <c r="H52" s="326" t="s">
        <v>509</v>
      </c>
      <c r="I52" s="327">
        <v>828449</v>
      </c>
      <c r="J52" s="328">
        <v>21584</v>
      </c>
      <c r="K52" s="329">
        <v>-30.7</v>
      </c>
      <c r="L52" s="330">
        <v>38094</v>
      </c>
      <c r="M52" s="331">
        <v>-7.3</v>
      </c>
      <c r="N52" s="332">
        <v>-23.4</v>
      </c>
    </row>
    <row r="53" spans="1:14">
      <c r="A53" s="248"/>
      <c r="B53" s="244"/>
      <c r="C53" s="244"/>
      <c r="D53" s="244"/>
      <c r="E53" s="244"/>
      <c r="F53" s="244"/>
      <c r="G53" s="310" t="s">
        <v>510</v>
      </c>
      <c r="H53" s="311"/>
      <c r="I53" s="319">
        <v>3616368</v>
      </c>
      <c r="J53" s="320">
        <v>94778</v>
      </c>
      <c r="K53" s="321">
        <v>57.2</v>
      </c>
      <c r="L53" s="322">
        <v>67201</v>
      </c>
      <c r="M53" s="323">
        <v>-14.6</v>
      </c>
      <c r="N53" s="324">
        <v>71.8</v>
      </c>
    </row>
    <row r="54" spans="1:14">
      <c r="A54" s="248"/>
      <c r="B54" s="244"/>
      <c r="C54" s="244"/>
      <c r="D54" s="244"/>
      <c r="E54" s="244"/>
      <c r="F54" s="244"/>
      <c r="G54" s="325"/>
      <c r="H54" s="326" t="s">
        <v>509</v>
      </c>
      <c r="I54" s="327">
        <v>1114802</v>
      </c>
      <c r="J54" s="328">
        <v>29217</v>
      </c>
      <c r="K54" s="329">
        <v>35.4</v>
      </c>
      <c r="L54" s="330">
        <v>35210</v>
      </c>
      <c r="M54" s="331">
        <v>-7.6</v>
      </c>
      <c r="N54" s="332">
        <v>43</v>
      </c>
    </row>
    <row r="55" spans="1:14">
      <c r="A55" s="248"/>
      <c r="B55" s="244"/>
      <c r="C55" s="244"/>
      <c r="D55" s="244"/>
      <c r="E55" s="244"/>
      <c r="F55" s="244"/>
      <c r="G55" s="310" t="s">
        <v>511</v>
      </c>
      <c r="H55" s="311"/>
      <c r="I55" s="319">
        <v>1858480</v>
      </c>
      <c r="J55" s="320">
        <v>48895</v>
      </c>
      <c r="K55" s="321">
        <v>-48.4</v>
      </c>
      <c r="L55" s="322">
        <v>75709</v>
      </c>
      <c r="M55" s="323">
        <v>12.7</v>
      </c>
      <c r="N55" s="324">
        <v>-61.1</v>
      </c>
    </row>
    <row r="56" spans="1:14">
      <c r="A56" s="248"/>
      <c r="B56" s="244"/>
      <c r="C56" s="244"/>
      <c r="D56" s="244"/>
      <c r="E56" s="244"/>
      <c r="F56" s="244"/>
      <c r="G56" s="325"/>
      <c r="H56" s="326" t="s">
        <v>509</v>
      </c>
      <c r="I56" s="327">
        <v>1042544</v>
      </c>
      <c r="J56" s="328">
        <v>27428</v>
      </c>
      <c r="K56" s="329">
        <v>-6.1</v>
      </c>
      <c r="L56" s="330">
        <v>35212</v>
      </c>
      <c r="M56" s="331">
        <v>0</v>
      </c>
      <c r="N56" s="332">
        <v>-6.1</v>
      </c>
    </row>
    <row r="57" spans="1:14">
      <c r="A57" s="248"/>
      <c r="B57" s="244"/>
      <c r="C57" s="244"/>
      <c r="D57" s="244"/>
      <c r="E57" s="244"/>
      <c r="F57" s="244"/>
      <c r="G57" s="310" t="s">
        <v>512</v>
      </c>
      <c r="H57" s="311"/>
      <c r="I57" s="319">
        <v>2948626</v>
      </c>
      <c r="J57" s="320">
        <v>77463</v>
      </c>
      <c r="K57" s="321">
        <v>58.4</v>
      </c>
      <c r="L57" s="322">
        <v>90961</v>
      </c>
      <c r="M57" s="323">
        <v>20.100000000000001</v>
      </c>
      <c r="N57" s="324">
        <v>38.299999999999997</v>
      </c>
    </row>
    <row r="58" spans="1:14">
      <c r="A58" s="248"/>
      <c r="B58" s="244"/>
      <c r="C58" s="244"/>
      <c r="D58" s="244"/>
      <c r="E58" s="244"/>
      <c r="F58" s="244"/>
      <c r="G58" s="325"/>
      <c r="H58" s="326" t="s">
        <v>509</v>
      </c>
      <c r="I58" s="327">
        <v>1395890</v>
      </c>
      <c r="J58" s="328">
        <v>36671</v>
      </c>
      <c r="K58" s="329">
        <v>33.700000000000003</v>
      </c>
      <c r="L58" s="330">
        <v>37720</v>
      </c>
      <c r="M58" s="331">
        <v>7.1</v>
      </c>
      <c r="N58" s="332">
        <v>26.6</v>
      </c>
    </row>
    <row r="59" spans="1:14">
      <c r="A59" s="248"/>
      <c r="B59" s="244"/>
      <c r="C59" s="244"/>
      <c r="D59" s="244"/>
      <c r="E59" s="244"/>
      <c r="F59" s="244"/>
      <c r="G59" s="310" t="s">
        <v>513</v>
      </c>
      <c r="H59" s="311"/>
      <c r="I59" s="319">
        <v>1759828</v>
      </c>
      <c r="J59" s="320">
        <v>46225</v>
      </c>
      <c r="K59" s="321">
        <v>-40.299999999999997</v>
      </c>
      <c r="L59" s="322">
        <v>106614</v>
      </c>
      <c r="M59" s="323">
        <v>17.2</v>
      </c>
      <c r="N59" s="324">
        <v>-57.5</v>
      </c>
    </row>
    <row r="60" spans="1:14">
      <c r="A60" s="248"/>
      <c r="B60" s="244"/>
      <c r="C60" s="244"/>
      <c r="D60" s="244"/>
      <c r="E60" s="244"/>
      <c r="F60" s="244"/>
      <c r="G60" s="325"/>
      <c r="H60" s="326" t="s">
        <v>509</v>
      </c>
      <c r="I60" s="333">
        <v>964494</v>
      </c>
      <c r="J60" s="328">
        <v>25334</v>
      </c>
      <c r="K60" s="329">
        <v>-30.9</v>
      </c>
      <c r="L60" s="330">
        <v>45545</v>
      </c>
      <c r="M60" s="331">
        <v>20.7</v>
      </c>
      <c r="N60" s="332">
        <v>-51.6</v>
      </c>
    </row>
    <row r="61" spans="1:14">
      <c r="A61" s="248"/>
      <c r="B61" s="244"/>
      <c r="C61" s="244"/>
      <c r="D61" s="244"/>
      <c r="E61" s="244"/>
      <c r="F61" s="244"/>
      <c r="G61" s="310" t="s">
        <v>514</v>
      </c>
      <c r="H61" s="334"/>
      <c r="I61" s="335">
        <v>2499455</v>
      </c>
      <c r="J61" s="336">
        <v>65529</v>
      </c>
      <c r="K61" s="337">
        <v>1.3</v>
      </c>
      <c r="L61" s="338">
        <v>83831</v>
      </c>
      <c r="M61" s="339">
        <v>7.7</v>
      </c>
      <c r="N61" s="324">
        <v>-6.4</v>
      </c>
    </row>
    <row r="62" spans="1:14">
      <c r="A62" s="248"/>
      <c r="B62" s="244"/>
      <c r="C62" s="244"/>
      <c r="D62" s="244"/>
      <c r="E62" s="244"/>
      <c r="F62" s="244"/>
      <c r="G62" s="325"/>
      <c r="H62" s="326" t="s">
        <v>509</v>
      </c>
      <c r="I62" s="327">
        <v>1069236</v>
      </c>
      <c r="J62" s="328">
        <v>28047</v>
      </c>
      <c r="K62" s="329">
        <v>0.3</v>
      </c>
      <c r="L62" s="330">
        <v>38356</v>
      </c>
      <c r="M62" s="331">
        <v>2.6</v>
      </c>
      <c r="N62" s="332">
        <v>-2.2999999999999998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16.329999999999998</v>
      </c>
      <c r="G47" s="12">
        <v>21.77</v>
      </c>
      <c r="H47" s="12">
        <v>28.21</v>
      </c>
      <c r="I47" s="12">
        <v>27.86</v>
      </c>
      <c r="J47" s="13">
        <v>33.75</v>
      </c>
    </row>
    <row r="48" spans="2:10" ht="57.75" customHeight="1">
      <c r="B48" s="14"/>
      <c r="C48" s="1141" t="s">
        <v>4</v>
      </c>
      <c r="D48" s="1141"/>
      <c r="E48" s="1142"/>
      <c r="F48" s="15">
        <v>9.94</v>
      </c>
      <c r="G48" s="16">
        <v>11.68</v>
      </c>
      <c r="H48" s="16">
        <v>8.25</v>
      </c>
      <c r="I48" s="16">
        <v>12.03</v>
      </c>
      <c r="J48" s="17">
        <v>8.0399999999999991</v>
      </c>
    </row>
    <row r="49" spans="2:10" ht="57.75" customHeight="1" thickBot="1">
      <c r="B49" s="18"/>
      <c r="C49" s="1143" t="s">
        <v>5</v>
      </c>
      <c r="D49" s="1143"/>
      <c r="E49" s="1144"/>
      <c r="F49" s="19">
        <v>2.52</v>
      </c>
      <c r="G49" s="20">
        <v>1.58</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524</v>
      </c>
      <c r="D34" s="1151"/>
      <c r="E34" s="1152"/>
      <c r="F34" s="32">
        <v>9.94</v>
      </c>
      <c r="G34" s="33">
        <v>11.68</v>
      </c>
      <c r="H34" s="33">
        <v>8.25</v>
      </c>
      <c r="I34" s="33">
        <v>12.02</v>
      </c>
      <c r="J34" s="34">
        <v>8.0299999999999994</v>
      </c>
      <c r="K34" s="22"/>
      <c r="L34" s="22"/>
      <c r="M34" s="22"/>
      <c r="N34" s="22"/>
      <c r="O34" s="22"/>
      <c r="P34" s="22"/>
    </row>
    <row r="35" spans="1:16" ht="39" customHeight="1">
      <c r="A35" s="22"/>
      <c r="B35" s="35"/>
      <c r="C35" s="1145" t="s">
        <v>525</v>
      </c>
      <c r="D35" s="1146"/>
      <c r="E35" s="1147"/>
      <c r="F35" s="36">
        <v>4.83</v>
      </c>
      <c r="G35" s="37">
        <v>5.35</v>
      </c>
      <c r="H35" s="37">
        <v>5.86</v>
      </c>
      <c r="I35" s="37">
        <v>6.13</v>
      </c>
      <c r="J35" s="38">
        <v>5.72</v>
      </c>
      <c r="K35" s="22"/>
      <c r="L35" s="22"/>
      <c r="M35" s="22"/>
      <c r="N35" s="22"/>
      <c r="O35" s="22"/>
      <c r="P35" s="22"/>
    </row>
    <row r="36" spans="1:16" ht="39" customHeight="1">
      <c r="A36" s="22"/>
      <c r="B36" s="35"/>
      <c r="C36" s="1145" t="s">
        <v>526</v>
      </c>
      <c r="D36" s="1146"/>
      <c r="E36" s="1147"/>
      <c r="F36" s="36">
        <v>0.65</v>
      </c>
      <c r="G36" s="37">
        <v>1.04</v>
      </c>
      <c r="H36" s="37">
        <v>0.37</v>
      </c>
      <c r="I36" s="37">
        <v>2.06</v>
      </c>
      <c r="J36" s="38">
        <v>3.59</v>
      </c>
      <c r="K36" s="22"/>
      <c r="L36" s="22"/>
      <c r="M36" s="22"/>
      <c r="N36" s="22"/>
      <c r="O36" s="22"/>
      <c r="P36" s="22"/>
    </row>
    <row r="37" spans="1:16" ht="39" customHeight="1">
      <c r="A37" s="22"/>
      <c r="B37" s="35"/>
      <c r="C37" s="1145" t="s">
        <v>527</v>
      </c>
      <c r="D37" s="1146"/>
      <c r="E37" s="1147"/>
      <c r="F37" s="36">
        <v>0.34</v>
      </c>
      <c r="G37" s="37">
        <v>0</v>
      </c>
      <c r="H37" s="37">
        <v>0</v>
      </c>
      <c r="I37" s="37">
        <v>1.28</v>
      </c>
      <c r="J37" s="38">
        <v>1.78</v>
      </c>
      <c r="K37" s="22"/>
      <c r="L37" s="22"/>
      <c r="M37" s="22"/>
      <c r="N37" s="22"/>
      <c r="O37" s="22"/>
      <c r="P37" s="22"/>
    </row>
    <row r="38" spans="1:16" ht="39" customHeight="1">
      <c r="A38" s="22"/>
      <c r="B38" s="35"/>
      <c r="C38" s="1145" t="s">
        <v>528</v>
      </c>
      <c r="D38" s="1146"/>
      <c r="E38" s="1147"/>
      <c r="F38" s="36">
        <v>0</v>
      </c>
      <c r="G38" s="37">
        <v>0</v>
      </c>
      <c r="H38" s="37">
        <v>0</v>
      </c>
      <c r="I38" s="37">
        <v>0</v>
      </c>
      <c r="J38" s="38">
        <v>0.01</v>
      </c>
      <c r="K38" s="22"/>
      <c r="L38" s="22"/>
      <c r="M38" s="22"/>
      <c r="N38" s="22"/>
      <c r="O38" s="22"/>
      <c r="P38" s="22"/>
    </row>
    <row r="39" spans="1:16" ht="39" customHeight="1">
      <c r="A39" s="22"/>
      <c r="B39" s="35"/>
      <c r="C39" s="1145" t="s">
        <v>529</v>
      </c>
      <c r="D39" s="1146"/>
      <c r="E39" s="1147"/>
      <c r="F39" s="36">
        <v>0.05</v>
      </c>
      <c r="G39" s="37">
        <v>7.0000000000000007E-2</v>
      </c>
      <c r="H39" s="37">
        <v>0</v>
      </c>
      <c r="I39" s="37">
        <v>0</v>
      </c>
      <c r="J39" s="38">
        <v>0</v>
      </c>
      <c r="K39" s="22"/>
      <c r="L39" s="22"/>
      <c r="M39" s="22"/>
      <c r="N39" s="22"/>
      <c r="O39" s="22"/>
      <c r="P39" s="22"/>
    </row>
    <row r="40" spans="1:16" ht="39" customHeight="1">
      <c r="A40" s="22"/>
      <c r="B40" s="35"/>
      <c r="C40" s="1145" t="s">
        <v>530</v>
      </c>
      <c r="D40" s="1146"/>
      <c r="E40" s="1147"/>
      <c r="F40" s="36">
        <v>0</v>
      </c>
      <c r="G40" s="37">
        <v>0</v>
      </c>
      <c r="H40" s="37">
        <v>0</v>
      </c>
      <c r="I40" s="37">
        <v>0</v>
      </c>
      <c r="J40" s="38">
        <v>0</v>
      </c>
      <c r="K40" s="22"/>
      <c r="L40" s="22"/>
      <c r="M40" s="22"/>
      <c r="N40" s="22"/>
      <c r="O40" s="22"/>
      <c r="P40" s="22"/>
    </row>
    <row r="41" spans="1:16" ht="39" customHeight="1">
      <c r="A41" s="22"/>
      <c r="B41" s="35"/>
      <c r="C41" s="1145" t="s">
        <v>531</v>
      </c>
      <c r="D41" s="1146"/>
      <c r="E41" s="1147"/>
      <c r="F41" s="36">
        <v>0</v>
      </c>
      <c r="G41" s="37">
        <v>0</v>
      </c>
      <c r="H41" s="37">
        <v>0</v>
      </c>
      <c r="I41" s="37">
        <v>0</v>
      </c>
      <c r="J41" s="38">
        <v>0</v>
      </c>
      <c r="K41" s="22"/>
      <c r="L41" s="22"/>
      <c r="M41" s="22"/>
      <c r="N41" s="22"/>
      <c r="O41" s="22"/>
      <c r="P41" s="22"/>
    </row>
    <row r="42" spans="1:16" ht="39" customHeight="1">
      <c r="A42" s="22"/>
      <c r="B42" s="39"/>
      <c r="C42" s="1145" t="s">
        <v>532</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533</v>
      </c>
      <c r="D43" s="1149"/>
      <c r="E43" s="1150"/>
      <c r="F43" s="41">
        <v>0</v>
      </c>
      <c r="G43" s="42" t="s">
        <v>478</v>
      </c>
      <c r="H43" s="42" t="s">
        <v>478</v>
      </c>
      <c r="I43" s="42" t="s">
        <v>478</v>
      </c>
      <c r="J43" s="43" t="s">
        <v>478</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10</v>
      </c>
      <c r="C45" s="1162"/>
      <c r="D45" s="58"/>
      <c r="E45" s="1167" t="s">
        <v>11</v>
      </c>
      <c r="F45" s="1167"/>
      <c r="G45" s="1167"/>
      <c r="H45" s="1167"/>
      <c r="I45" s="1167"/>
      <c r="J45" s="1168"/>
      <c r="K45" s="59">
        <v>1805</v>
      </c>
      <c r="L45" s="60">
        <v>1811</v>
      </c>
      <c r="M45" s="60">
        <v>1826</v>
      </c>
      <c r="N45" s="60">
        <v>1769</v>
      </c>
      <c r="O45" s="61">
        <v>1769</v>
      </c>
      <c r="P45" s="48"/>
      <c r="Q45" s="48"/>
      <c r="R45" s="48"/>
      <c r="S45" s="48"/>
      <c r="T45" s="48"/>
      <c r="U45" s="48"/>
    </row>
    <row r="46" spans="1:21" ht="30.75" customHeight="1">
      <c r="A46" s="48"/>
      <c r="B46" s="1163"/>
      <c r="C46" s="1164"/>
      <c r="D46" s="62"/>
      <c r="E46" s="1155" t="s">
        <v>12</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13</v>
      </c>
      <c r="F47" s="1155"/>
      <c r="G47" s="1155"/>
      <c r="H47" s="1155"/>
      <c r="I47" s="1155"/>
      <c r="J47" s="1156"/>
      <c r="K47" s="63">
        <v>46</v>
      </c>
      <c r="L47" s="64">
        <v>47</v>
      </c>
      <c r="M47" s="64">
        <v>48</v>
      </c>
      <c r="N47" s="64">
        <v>49</v>
      </c>
      <c r="O47" s="65">
        <v>51</v>
      </c>
      <c r="P47" s="48"/>
      <c r="Q47" s="48"/>
      <c r="R47" s="48"/>
      <c r="S47" s="48"/>
      <c r="T47" s="48"/>
      <c r="U47" s="48"/>
    </row>
    <row r="48" spans="1:21" ht="30.75" customHeight="1">
      <c r="A48" s="48"/>
      <c r="B48" s="1163"/>
      <c r="C48" s="1164"/>
      <c r="D48" s="62"/>
      <c r="E48" s="1155" t="s">
        <v>14</v>
      </c>
      <c r="F48" s="1155"/>
      <c r="G48" s="1155"/>
      <c r="H48" s="1155"/>
      <c r="I48" s="1155"/>
      <c r="J48" s="1156"/>
      <c r="K48" s="63">
        <v>159</v>
      </c>
      <c r="L48" s="64">
        <v>163</v>
      </c>
      <c r="M48" s="64">
        <v>101</v>
      </c>
      <c r="N48" s="64">
        <v>125</v>
      </c>
      <c r="O48" s="65">
        <v>154</v>
      </c>
      <c r="P48" s="48"/>
      <c r="Q48" s="48"/>
      <c r="R48" s="48"/>
      <c r="S48" s="48"/>
      <c r="T48" s="48"/>
      <c r="U48" s="48"/>
    </row>
    <row r="49" spans="1:21" ht="30.75" customHeight="1">
      <c r="A49" s="48"/>
      <c r="B49" s="1163"/>
      <c r="C49" s="1164"/>
      <c r="D49" s="62"/>
      <c r="E49" s="1155" t="s">
        <v>15</v>
      </c>
      <c r="F49" s="1155"/>
      <c r="G49" s="1155"/>
      <c r="H49" s="1155"/>
      <c r="I49" s="1155"/>
      <c r="J49" s="1156"/>
      <c r="K49" s="63">
        <v>310</v>
      </c>
      <c r="L49" s="64">
        <v>288</v>
      </c>
      <c r="M49" s="64">
        <v>146</v>
      </c>
      <c r="N49" s="64">
        <v>79</v>
      </c>
      <c r="O49" s="65">
        <v>54</v>
      </c>
      <c r="P49" s="48"/>
      <c r="Q49" s="48"/>
      <c r="R49" s="48"/>
      <c r="S49" s="48"/>
      <c r="T49" s="48"/>
      <c r="U49" s="48"/>
    </row>
    <row r="50" spans="1:21" ht="30.75" customHeight="1">
      <c r="A50" s="48"/>
      <c r="B50" s="1163"/>
      <c r="C50" s="1164"/>
      <c r="D50" s="62"/>
      <c r="E50" s="1155" t="s">
        <v>16</v>
      </c>
      <c r="F50" s="1155"/>
      <c r="G50" s="1155"/>
      <c r="H50" s="1155"/>
      <c r="I50" s="1155"/>
      <c r="J50" s="1156"/>
      <c r="K50" s="63">
        <v>244</v>
      </c>
      <c r="L50" s="64">
        <v>221</v>
      </c>
      <c r="M50" s="64">
        <v>172</v>
      </c>
      <c r="N50" s="64">
        <v>2</v>
      </c>
      <c r="O50" s="65">
        <v>0</v>
      </c>
      <c r="P50" s="48"/>
      <c r="Q50" s="48"/>
      <c r="R50" s="48"/>
      <c r="S50" s="48"/>
      <c r="T50" s="48"/>
      <c r="U50" s="48"/>
    </row>
    <row r="51" spans="1:21" ht="30.75" customHeight="1">
      <c r="A51" s="48"/>
      <c r="B51" s="1165"/>
      <c r="C51" s="1166"/>
      <c r="D51" s="66"/>
      <c r="E51" s="1155" t="s">
        <v>17</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18</v>
      </c>
      <c r="C52" s="1154"/>
      <c r="D52" s="66"/>
      <c r="E52" s="1155" t="s">
        <v>19</v>
      </c>
      <c r="F52" s="1155"/>
      <c r="G52" s="1155"/>
      <c r="H52" s="1155"/>
      <c r="I52" s="1155"/>
      <c r="J52" s="1156"/>
      <c r="K52" s="63">
        <v>1453</v>
      </c>
      <c r="L52" s="64">
        <v>1448</v>
      </c>
      <c r="M52" s="64">
        <v>1386</v>
      </c>
      <c r="N52" s="64">
        <v>1371</v>
      </c>
      <c r="O52" s="65">
        <v>1376</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1111</v>
      </c>
      <c r="L53" s="69">
        <v>1082</v>
      </c>
      <c r="M53" s="69">
        <v>907</v>
      </c>
      <c r="N53" s="69">
        <v>653</v>
      </c>
      <c r="O53" s="70">
        <v>652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春木 教明</cp:lastModifiedBy>
  <cp:lastPrinted>2016-05-06T00:47:47Z</cp:lastPrinted>
  <dcterms:created xsi:type="dcterms:W3CDTF">2016-02-15T02:20:08Z</dcterms:created>
  <dcterms:modified xsi:type="dcterms:W3CDTF">2016-05-06T00:47:50Z</dcterms:modified>
  <cp:category/>
</cp:coreProperties>
</file>