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rofile22\redirect\re000730\Downloads\"/>
    </mc:Choice>
  </mc:AlternateContent>
  <xr:revisionPtr revIDLastSave="0" documentId="13_ncr:1_{7B1811EF-778E-4E3F-A40C-FE9830A0D77F}" xr6:coauthVersionLast="47" xr6:coauthVersionMax="47" xr10:uidLastSave="{00000000-0000-0000-0000-000000000000}"/>
  <bookViews>
    <workbookView xWindow="-120" yWindow="-120" windowWidth="20730" windowHeight="11160" tabRatio="77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E34" i="10"/>
  <c r="BW34" i="10" l="1"/>
  <c r="BW35" i="10" s="1"/>
  <c r="BW36" i="10" s="1"/>
  <c r="BW37" i="10" s="1"/>
  <c r="BW38" i="10" s="1"/>
  <c r="BW39" i="10" s="1"/>
  <c r="CO34" i="10"/>
</calcChain>
</file>

<file path=xl/sharedStrings.xml><?xml version="1.0" encoding="utf-8"?>
<sst xmlns="http://schemas.openxmlformats.org/spreadsheetml/2006/main" count="1120" uniqueCount="572">
  <si>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</si>
  <si>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</si>
  <si>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</si>
  <si>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</si>
  <si>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</si>
  <si>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</si>
  <si>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</si>
  <si>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</si>
  <si>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</si>
  <si>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</si>
  <si>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</si>
  <si>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</si>
  <si>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</si>
  <si>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</si>
  <si>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</si>
  <si>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</si>
  <si>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</si>
  <si>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</si>
  <si>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</si>
  <si>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</si>
  <si>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</si>
  <si>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</si>
  <si>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</si>
  <si>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</si>
  <si>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</si>
  <si>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</si>
  <si>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</si>
  <si>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</si>
  <si>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</si>
  <si>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</si>
  <si>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</si>
  <si>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</si>
  <si>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</si>
  <si>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</si>
  <si>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</si>
  <si>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</si>
  <si>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</si>
  <si>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</si>
  <si>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</si>
  <si>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</si>
  <si>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</si>
  <si>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</si>
  <si>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</si>
  <si>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</si>
  <si>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</si>
  <si>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</si>
  <si>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</si>
  <si>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</si>
  <si>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</si>
  <si>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</si>
  <si>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</si>
  <si>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</si>
  <si>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</si>
  <si>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</si>
  <si>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</si>
  <si>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</si>
  <si>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</si>
  <si>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</si>
  <si>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</si>
  <si>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</si>
  <si>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</si>
  <si>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</si>
  <si>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</si>
  <si>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</si>
  <si>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</si>
  <si>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</si>
  <si>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</si>
  <si>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</si>
  <si>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</si>
  <si>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</si>
  <si>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</si>
  <si>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</si>
  <si>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</si>
  <si>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</si>
  <si>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</si>
  <si>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</si>
  <si>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</si>
  <si>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</si>
  <si>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</si>
  <si>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</si>
  <si>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</si>
  <si>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</si>
  <si>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</si>
  <si>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</si>
  <si>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</si>
  <si>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</si>
  <si>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</si>
  <si>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</si>
  <si>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</si>
  <si>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</si>
  <si>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</si>
  <si>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</si>
  <si>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</si>
  <si>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</si>
  <si>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宇土市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</si>
  <si>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</si>
  <si>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</si>
  <si>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</si>
  <si>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</si>
  <si>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</si>
  <si>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</si>
  <si>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</si>
  <si>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</si>
  <si>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</si>
  <si>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</si>
  <si>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</si>
  <si>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</si>
  <si>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</si>
  <si>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</si>
  <si>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</si>
  <si>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</si>
  <si>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</si>
  <si>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</si>
  <si>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</si>
  <si>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</si>
  <si>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</si>
  <si>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</si>
  <si>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-2.4</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</si>
  <si>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</si>
  <si>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</si>
  <si>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</si>
  <si>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</si>
  <si>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</si>
  <si>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</si>
  <si>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</si>
  <si>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</si>
  <si>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</si>
  <si>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</si>
  <si>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</si>
  <si>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</si>
  <si>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</si>
  <si>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</si>
  <si>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</si>
  <si>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</si>
  <si>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</si>
  <si>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</si>
  <si>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</si>
  <si>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</si>
  <si>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</si>
  <si>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</si>
  <si>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</si>
  <si>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6"/>
  </si>
  <si>
    <t>うち日本人(％)</t>
    <phoneticPr fontId="5"/>
  </si>
  <si>
    <t>-0.5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</si>
  <si>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</si>
  <si>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</si>
  <si>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</si>
  <si>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</si>
  <si>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</si>
  <si>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</si>
  <si>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</si>
  <si>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</si>
  <si>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</si>
  <si>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</si>
  <si>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</si>
  <si>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</si>
  <si>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</si>
  <si>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</si>
  <si>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</si>
  <si>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</si>
  <si>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</si>
  <si>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</si>
  <si>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</si>
  <si>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</si>
  <si>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</si>
  <si>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</si>
  <si>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</si>
  <si>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</si>
  <si>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</si>
  <si>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</si>
  <si>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</si>
  <si>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</si>
  <si>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</si>
  <si>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</si>
  <si>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</si>
  <si>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</si>
  <si>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</si>
  <si>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</si>
  <si>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</si>
  <si>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</si>
  <si>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</si>
  <si>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</si>
  <si>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</si>
  <si>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</si>
  <si>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</si>
  <si>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</si>
  <si>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</si>
  <si>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</si>
  <si>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</si>
  <si>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</si>
  <si>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</si>
  <si>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</si>
  <si>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</si>
  <si>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</si>
  <si>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</si>
  <si>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</si>
  <si>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</si>
  <si>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</si>
  <si>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</si>
  <si>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</si>
  <si>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</si>
  <si>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</si>
  <si>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熊本県宇土市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</si>
  <si>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</si>
  <si>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</si>
  <si>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</si>
  <si>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</si>
  <si>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</si>
  <si>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</si>
  <si>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</si>
  <si>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</si>
  <si>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</si>
  <si>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</si>
  <si>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</si>
  <si>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</si>
  <si>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</si>
  <si>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</si>
  <si>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</si>
  <si>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</si>
  <si>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</si>
  <si>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</si>
  <si>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</si>
  <si>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</si>
  <si>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</si>
  <si>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</si>
  <si>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</si>
  <si>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</si>
  <si>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</si>
  <si>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</si>
  <si>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</si>
  <si>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</si>
  <si>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</si>
  <si>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</si>
  <si>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</si>
  <si>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</si>
  <si>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</si>
  <si>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</si>
  <si>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</si>
  <si>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</si>
  <si>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</si>
  <si>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</si>
  <si>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</si>
  <si>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</si>
  <si>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</si>
  <si>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</si>
  <si>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</si>
  <si>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</si>
  <si>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</si>
  <si>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</si>
  <si>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</si>
  <si>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</si>
  <si>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</si>
  <si>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</si>
  <si>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</si>
  <si>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</si>
  <si>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</si>
  <si>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</si>
  <si>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</si>
  <si>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</si>
  <si>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</si>
  <si>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</si>
  <si>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</si>
  <si>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</si>
  <si>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</si>
  <si>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</si>
  <si>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</si>
  <si>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</si>
  <si>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</si>
  <si>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</si>
  <si>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</si>
  <si>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</si>
  <si>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</si>
  <si>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</si>
  <si>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</si>
  <si>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</si>
  <si>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</si>
  <si>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</si>
  <si>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</si>
  <si>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</si>
  <si>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</si>
  <si>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</si>
  <si>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</si>
  <si>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</si>
  <si>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</si>
  <si>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</si>
  <si>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</si>
  <si>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</si>
  <si>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</si>
  <si>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</si>
  <si>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</si>
  <si>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</si>
  <si>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</si>
  <si>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</si>
  <si>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</si>
  <si>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</si>
  <si>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</si>
  <si>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</si>
  <si>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</si>
  <si>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</si>
  <si>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</si>
  <si>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</si>
  <si>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</si>
  <si>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</si>
  <si>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</si>
  <si>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</si>
  <si>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</si>
  <si>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</si>
  <si>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</si>
  <si>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</si>
  <si>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</si>
  <si>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</si>
  <si>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</si>
  <si>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</si>
  <si>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</si>
  <si>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</si>
  <si>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</si>
  <si>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</si>
  <si>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</si>
  <si>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</si>
  <si>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</si>
  <si>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</si>
  <si>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</si>
  <si>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</si>
  <si>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</si>
  <si>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</si>
  <si>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</si>
  <si>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</si>
  <si>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</si>
  <si>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</si>
  <si>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</si>
  <si>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</si>
  <si>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</si>
  <si>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</si>
  <si>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</si>
  <si>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</si>
  <si>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</si>
  <si>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</si>
  <si>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</si>
  <si>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</si>
  <si>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</si>
  <si>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</si>
  <si>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</si>
  <si>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</si>
  <si>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</si>
  <si>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</si>
  <si>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</si>
  <si>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</si>
  <si>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</si>
  <si>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</si>
  <si>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</si>
  <si>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</si>
  <si>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</si>
  <si>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</si>
  <si>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熊本県宇土市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</si>
  <si>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</si>
  <si>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</si>
  <si>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</si>
  <si>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</si>
  <si>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</si>
  <si>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</si>
  <si>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</si>
  <si>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</si>
  <si>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</si>
  <si>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</si>
  <si>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</si>
  <si>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</si>
  <si>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</si>
  <si>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</si>
  <si>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</si>
  <si>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</si>
  <si>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</si>
  <si>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</si>
  <si>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</si>
  <si>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</si>
  <si>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</si>
  <si>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</si>
  <si>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</si>
  <si>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</si>
  <si>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</si>
  <si>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</si>
  <si>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</si>
  <si>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</si>
  <si>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</si>
  <si>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</si>
  <si>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</si>
  <si>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</si>
  <si>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</si>
  <si>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宇土市国民健康保険特別会計</t>
    <phoneticPr fontId="5"/>
  </si>
  <si>
    <t>宇土市介護保険特別会計</t>
    <phoneticPr fontId="5"/>
  </si>
  <si>
    <t>宇土市後期高齢者医療特別会計</t>
    <phoneticPr fontId="5"/>
  </si>
  <si>
    <t>宇土市水道事業会計</t>
    <phoneticPr fontId="5"/>
  </si>
  <si>
    <t>法適用企業</t>
    <phoneticPr fontId="5"/>
  </si>
  <si>
    <t>宇土市公共下水道事業会計</t>
    <phoneticPr fontId="5"/>
  </si>
  <si>
    <t>宇土市漁業集落排水施設整備事業特別会計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</si>
  <si>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</si>
  <si>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</si>
  <si>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</si>
  <si>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</si>
  <si>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</si>
  <si>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</si>
  <si>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</si>
  <si>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</si>
  <si>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</si>
  <si>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</si>
  <si>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</si>
  <si>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</si>
  <si>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</si>
  <si>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</si>
  <si>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</si>
  <si>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</si>
  <si>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</si>
  <si>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</si>
  <si>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</si>
  <si>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</si>
  <si>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</si>
  <si>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</si>
  <si>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</si>
  <si>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</si>
  <si>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</si>
  <si>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</si>
  <si>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</si>
  <si>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</si>
  <si>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</si>
  <si>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</si>
  <si>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</si>
  <si>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</si>
  <si>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</si>
  <si>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</si>
  <si>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</si>
  <si>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</si>
  <si>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</si>
  <si>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</si>
  <si>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</si>
  <si>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</si>
  <si>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</si>
  <si>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</si>
  <si>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</si>
  <si>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</si>
  <si>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</si>
  <si>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</si>
  <si>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</si>
  <si>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</si>
  <si>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</si>
  <si>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</si>
  <si>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</si>
  <si>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</si>
  <si>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</si>
  <si>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</si>
  <si>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</si>
  <si>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</si>
  <si>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</si>
  <si>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</si>
  <si>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</si>
  <si>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</si>
  <si>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</si>
  <si>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</si>
  <si>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</si>
  <si>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</si>
  <si>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</si>
  <si>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</si>
  <si>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</si>
  <si>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</si>
  <si>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</si>
  <si>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</si>
  <si>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</si>
  <si>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</si>
  <si>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</si>
  <si>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</si>
  <si>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</si>
  <si>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</si>
  <si>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</si>
  <si>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</si>
  <si>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</si>
  <si>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</si>
  <si>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</si>
  <si>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</si>
  <si>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</si>
  <si>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</si>
  <si>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</si>
  <si>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</si>
  <si>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</si>
  <si>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</si>
  <si>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</si>
  <si>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</si>
  <si>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</si>
  <si>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</si>
  <si>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</si>
  <si>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</si>
  <si>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</si>
  <si>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</si>
  <si>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</si>
  <si>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</si>
  <si>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</si>
  <si>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</si>
  <si>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</si>
  <si>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</si>
  <si>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</si>
  <si>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</si>
  <si>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</si>
  <si>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</si>
  <si>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</si>
  <si>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</si>
  <si>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</si>
  <si>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</si>
  <si>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</si>
  <si>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</si>
  <si>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</si>
  <si>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</si>
  <si>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</si>
  <si>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</si>
  <si>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</si>
  <si>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</si>
  <si>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</si>
  <si>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</si>
  <si>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</si>
  <si>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</si>
  <si>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</si>
  <si>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</si>
  <si>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</si>
  <si>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</si>
  <si>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</si>
  <si>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</si>
  <si>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</si>
  <si>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</si>
  <si>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</si>
  <si>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</si>
  <si>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</si>
  <si>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</si>
  <si>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</si>
  <si>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</si>
  <si>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4.66</t>
  </si>
  <si>
    <t>▲ 23.72</t>
  </si>
  <si>
    <t>宇土市公共下水道事業会計</t>
  </si>
  <si>
    <t>宇土市水道事業会計</t>
  </si>
  <si>
    <t>一般会計</t>
  </si>
  <si>
    <t>宇土市介護保険特別会計</t>
  </si>
  <si>
    <t>宇土市後期高齢者医療特別会計</t>
  </si>
  <si>
    <t>宇土市漁業集落排水施設整備事業特別会計</t>
  </si>
  <si>
    <t>宇土市国民健康保険特別会計</t>
  </si>
  <si>
    <t>その他会計（赤字）</t>
  </si>
  <si>
    <t>その他会計（黒字）</t>
  </si>
  <si>
    <t>R01</t>
    <phoneticPr fontId="5"/>
  </si>
  <si>
    <t>R02</t>
    <phoneticPr fontId="5"/>
  </si>
  <si>
    <t>R03</t>
    <phoneticPr fontId="5"/>
  </si>
  <si>
    <t>R04</t>
    <phoneticPr fontId="5"/>
  </si>
  <si>
    <t>R05</t>
    <phoneticPr fontId="5"/>
  </si>
  <si>
    <t>市有施設整備基金</t>
    <rPh sb="0" eb="2">
      <t>シユウ</t>
    </rPh>
    <rPh sb="2" eb="4">
      <t>シセツ</t>
    </rPh>
    <rPh sb="4" eb="6">
      <t>セイビ</t>
    </rPh>
    <rPh sb="6" eb="8">
      <t>キキン</t>
    </rPh>
    <phoneticPr fontId="5"/>
  </si>
  <si>
    <t>庁舎建設等基金</t>
    <rPh sb="0" eb="2">
      <t>チョウシャ</t>
    </rPh>
    <rPh sb="2" eb="4">
      <t>ケンセツ</t>
    </rPh>
    <rPh sb="4" eb="5">
      <t>ナド</t>
    </rPh>
    <rPh sb="5" eb="7">
      <t>キキン</t>
    </rPh>
    <phoneticPr fontId="2"/>
  </si>
  <si>
    <t>ふるさと宇土応援基金</t>
    <rPh sb="4" eb="6">
      <t>ウト</t>
    </rPh>
    <rPh sb="6" eb="8">
      <t>オウエン</t>
    </rPh>
    <rPh sb="8" eb="10">
      <t>キキン</t>
    </rPh>
    <phoneticPr fontId="5"/>
  </si>
  <si>
    <t>平成28年熊本地震復興基金</t>
    <rPh sb="0" eb="2">
      <t>ヘイセイ</t>
    </rPh>
    <rPh sb="4" eb="5">
      <t>ネン</t>
    </rPh>
    <rPh sb="5" eb="7">
      <t>クマモト</t>
    </rPh>
    <rPh sb="7" eb="9">
      <t>ジシン</t>
    </rPh>
    <rPh sb="9" eb="11">
      <t>フッコウ</t>
    </rPh>
    <rPh sb="11" eb="13">
      <t>キキン</t>
    </rPh>
    <phoneticPr fontId="2"/>
  </si>
  <si>
    <t>地域福祉基金</t>
    <rPh sb="0" eb="2">
      <t>チイキ</t>
    </rPh>
    <rPh sb="2" eb="4">
      <t>フクシ</t>
    </rPh>
    <rPh sb="4" eb="6">
      <t>キキン</t>
    </rPh>
    <phoneticPr fontId="2"/>
  </si>
  <si>
    <t>-</t>
    <phoneticPr fontId="2"/>
  </si>
  <si>
    <t>宇城広域連合（一般会計）</t>
    <phoneticPr fontId="2"/>
  </si>
  <si>
    <t>宇城広域連合（ふるさと市町村圏基金特別会計）</t>
    <phoneticPr fontId="2"/>
  </si>
  <si>
    <t>熊本県市町村総合事務組合</t>
    <phoneticPr fontId="2"/>
  </si>
  <si>
    <t>特別会計（交通災害共済事業）分を含む</t>
    <phoneticPr fontId="2"/>
  </si>
  <si>
    <t>熊本県後期高齢者医療広域連合（一般会計）</t>
    <phoneticPr fontId="2"/>
  </si>
  <si>
    <t>熊本県後期高齢者医療広域連合（後期高齢者医療特別会計）</t>
    <phoneticPr fontId="2"/>
  </si>
  <si>
    <t>上天草・宇城水道企業団</t>
    <phoneticPr fontId="2"/>
  </si>
  <si>
    <t>宇土市土地開発公社</t>
    <rPh sb="0" eb="3">
      <t>ウ</t>
    </rPh>
    <rPh sb="3" eb="5">
      <t>トチ</t>
    </rPh>
    <rPh sb="5" eb="7">
      <t>カイハツ</t>
    </rPh>
    <rPh sb="7" eb="9">
      <t>コウシャ</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</si>
  <si>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</si>
  <si>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</si>
  <si>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</si>
  <si>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は、平成28年熊本地震に伴う建替え等の影響により、一時的に類似団体よりも低い数値となっています。しかし、平成28年熊本地震により被害を受けた公共施設やインフラ施設等の復旧工事を行っているものの、年数を経過した資産を多く所有するため、今後も老朽化が進んでいくものと推察されます。このため、老朽化した公共施設等について、公共施設等総合管理計画を基本としながら、適切に更新を行っていく必要があります。</t>
    <rPh sb="14" eb="16">
      <t>ヘイセイ</t>
    </rPh>
    <rPh sb="18" eb="19">
      <t>ネン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</si>
  <si>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</si>
  <si>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</si>
  <si>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</si>
  <si>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</si>
  <si>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</si>
  <si>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</si>
  <si>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率については、3か年平均は11.6％となり前年度から0.5ポイント増加しました。主な要因としては、平成28年熊本地震に係る地方債の償還に伴い、災害復旧事業債元利償還金が増加（前年度比+251百万円）したことが挙げられます。今後も、熊本地震に係る地方債の償還が継続するため、数値の大幅な減少は見込まれません。
　将来負担比率については、前年度同様「-」となりました。これは、地方債現在高等の将来負担額を、充当可能基金や基準財政需要額算入見込額等の充当可能財源等が上回っていることによるものです。</t>
    <rPh sb="1" eb="3">
      <t>ジッシツ</t>
    </rPh>
    <rPh sb="3" eb="6">
      <t>コウサイヒ</t>
    </rPh>
    <rPh sb="6" eb="7">
      <t>リツ</t>
    </rPh>
    <rPh sb="15" eb="16">
      <t>ネン</t>
    </rPh>
    <rPh sb="16" eb="18">
      <t>ヘイキン</t>
    </rPh>
    <rPh sb="27" eb="30">
      <t>ゼンネンド</t>
    </rPh>
    <rPh sb="39" eb="41">
      <t>ゾウカ</t>
    </rPh>
    <rPh sb="46" eb="47">
      <t>オモ</t>
    </rPh>
    <rPh sb="48" eb="50">
      <t>ヨウイン</t>
    </rPh>
    <rPh sb="55" eb="57">
      <t>ヘイセイ</t>
    </rPh>
    <rPh sb="59" eb="60">
      <t>ネン</t>
    </rPh>
    <rPh sb="60" eb="62">
      <t>クマモト</t>
    </rPh>
    <rPh sb="62" eb="64">
      <t>ジシン</t>
    </rPh>
    <rPh sb="65" eb="66">
      <t>カカ</t>
    </rPh>
    <rPh sb="67" eb="70">
      <t>チホウサイ</t>
    </rPh>
    <rPh sb="71" eb="73">
      <t>ショウカン</t>
    </rPh>
    <rPh sb="74" eb="75">
      <t>トモナ</t>
    </rPh>
    <rPh sb="77" eb="79">
      <t>サイガイ</t>
    </rPh>
    <rPh sb="79" eb="81">
      <t>フッキュウ</t>
    </rPh>
    <rPh sb="81" eb="83">
      <t>ジギョウ</t>
    </rPh>
    <rPh sb="83" eb="84">
      <t>サイ</t>
    </rPh>
    <rPh sb="84" eb="86">
      <t>ガンリ</t>
    </rPh>
    <rPh sb="86" eb="89">
      <t>ショウカンキン</t>
    </rPh>
    <rPh sb="90" eb="92">
      <t>ゾウカ</t>
    </rPh>
    <rPh sb="93" eb="96">
      <t>ゼンネンド</t>
    </rPh>
    <rPh sb="96" eb="97">
      <t>ヒ</t>
    </rPh>
    <rPh sb="101" eb="104">
      <t>ヒャクマンエン</t>
    </rPh>
    <rPh sb="110" eb="111">
      <t>ア</t>
    </rPh>
    <rPh sb="117" eb="119">
      <t>コンゴ</t>
    </rPh>
    <rPh sb="121" eb="123">
      <t>クマモト</t>
    </rPh>
    <rPh sb="123" eb="125">
      <t>ジシン</t>
    </rPh>
    <rPh sb="126" eb="127">
      <t>カカ</t>
    </rPh>
    <rPh sb="128" eb="131">
      <t>チホウサイ</t>
    </rPh>
    <rPh sb="132" eb="134">
      <t>ショウカン</t>
    </rPh>
    <rPh sb="135" eb="137">
      <t>ケイゾク</t>
    </rPh>
    <rPh sb="142" eb="144">
      <t>スウチ</t>
    </rPh>
    <rPh sb="145" eb="147">
      <t>オオハバ</t>
    </rPh>
    <rPh sb="148" eb="150">
      <t>ゲンショウ</t>
    </rPh>
    <rPh sb="151" eb="153">
      <t>ミコ</t>
    </rPh>
    <rPh sb="161" eb="167">
      <t>ショウライフタンヒリツ</t>
    </rPh>
    <rPh sb="173" eb="176">
      <t>ゼンネンド</t>
    </rPh>
    <rPh sb="176" eb="178">
      <t>ドウヨウ</t>
    </rPh>
    <rPh sb="192" eb="195">
      <t>チホウサイ</t>
    </rPh>
    <rPh sb="195" eb="197">
      <t>ゲンザイ</t>
    </rPh>
    <rPh sb="197" eb="198">
      <t>ダカ</t>
    </rPh>
    <rPh sb="198" eb="199">
      <t>ナド</t>
    </rPh>
    <rPh sb="200" eb="202">
      <t>ショウライ</t>
    </rPh>
    <rPh sb="202" eb="204">
      <t>フタン</t>
    </rPh>
    <rPh sb="204" eb="205">
      <t>ガク</t>
    </rPh>
    <rPh sb="207" eb="209">
      <t>ジュウトウ</t>
    </rPh>
    <rPh sb="209" eb="211">
      <t>カノウ</t>
    </rPh>
    <rPh sb="211" eb="213">
      <t>キキン</t>
    </rPh>
    <rPh sb="214" eb="216">
      <t>キジュン</t>
    </rPh>
    <rPh sb="216" eb="218">
      <t>ザイセイ</t>
    </rPh>
    <rPh sb="218" eb="220">
      <t>ジュヨウ</t>
    </rPh>
    <rPh sb="220" eb="221">
      <t>ガク</t>
    </rPh>
    <rPh sb="221" eb="223">
      <t>サンニュウ</t>
    </rPh>
    <rPh sb="223" eb="225">
      <t>ミコミ</t>
    </rPh>
    <rPh sb="225" eb="226">
      <t>ガク</t>
    </rPh>
    <rPh sb="226" eb="227">
      <t>ナド</t>
    </rPh>
    <rPh sb="228" eb="230">
      <t>ジュウトウ</t>
    </rPh>
    <rPh sb="230" eb="232">
      <t>カノウ</t>
    </rPh>
    <rPh sb="232" eb="234">
      <t>ザイゲン</t>
    </rPh>
    <rPh sb="234" eb="235">
      <t>ナド</t>
    </rPh>
    <rPh sb="236" eb="238">
      <t>ウワマワ</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</si>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</sst>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8BD40726-B379-4908-AD29-42ECEA3FDAB4}"/>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79288</c:v>
                </c:pt>
                <c:pt idx="1">
                  <c:v>84962</c:v>
                </c:pt>
                <c:pt idx="2">
                  <c:v>96469</c:v>
                </c:pt>
                <c:pt idx="3">
                  <c:v>85743</c:v>
                </c:pt>
                <c:pt idx="4">
                  <c:v>92509</c:v>
                </c:pt>
              </c:numCache>
            </c:numRef>
          </c:val>
          <c:smooth val="0"/>
          <c:extLst>
            <c:ext xmlns:c16="http://schemas.microsoft.com/office/drawing/2014/chart" uri="{C3380CC4-5D6E-409C-BE32-E72D297353CC}">
              <c16:uniqueId val="{00000000-54D6-4540-A62F-66C46AE1D76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67491</c:v>
                </c:pt>
                <c:pt idx="1">
                  <c:v>60803</c:v>
                </c:pt>
                <c:pt idx="2">
                  <c:v>52201</c:v>
                </c:pt>
                <c:pt idx="3">
                  <c:v>48278</c:v>
                </c:pt>
                <c:pt idx="4">
                  <c:v>81427</c:v>
                </c:pt>
              </c:numCache>
            </c:numRef>
          </c:val>
          <c:smooth val="0"/>
          <c:extLst>
            <c:ext xmlns:c16="http://schemas.microsoft.com/office/drawing/2014/chart" uri="{C3380CC4-5D6E-409C-BE32-E72D297353CC}">
              <c16:uniqueId val="{00000001-54D6-4540-A62F-66C46AE1D76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4.04</c:v>
                </c:pt>
                <c:pt idx="1">
                  <c:v>6.97</c:v>
                </c:pt>
                <c:pt idx="2">
                  <c:v>12.02</c:v>
                </c:pt>
                <c:pt idx="3">
                  <c:v>13.72</c:v>
                </c:pt>
                <c:pt idx="4">
                  <c:v>6.22</c:v>
                </c:pt>
              </c:numCache>
            </c:numRef>
          </c:val>
          <c:extLst>
            <c:ext xmlns:c16="http://schemas.microsoft.com/office/drawing/2014/chart" uri="{C3380CC4-5D6E-409C-BE32-E72D297353CC}">
              <c16:uniqueId val="{00000000-9C30-4BE5-8933-F498D097894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37.479999999999997</c:v>
                </c:pt>
                <c:pt idx="1">
                  <c:v>38.75</c:v>
                </c:pt>
                <c:pt idx="2">
                  <c:v>39.97</c:v>
                </c:pt>
                <c:pt idx="3">
                  <c:v>46.21</c:v>
                </c:pt>
                <c:pt idx="4">
                  <c:v>34.369999999999997</c:v>
                </c:pt>
              </c:numCache>
            </c:numRef>
          </c:val>
          <c:extLst>
            <c:ext xmlns:c16="http://schemas.microsoft.com/office/drawing/2014/chart" uri="{C3380CC4-5D6E-409C-BE32-E72D297353CC}">
              <c16:uniqueId val="{00000001-9C30-4BE5-8933-F498D097894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-4.66</c:v>
                </c:pt>
                <c:pt idx="1">
                  <c:v>3.02</c:v>
                </c:pt>
                <c:pt idx="2">
                  <c:v>5.48</c:v>
                </c:pt>
                <c:pt idx="3">
                  <c:v>1.89</c:v>
                </c:pt>
                <c:pt idx="4">
                  <c:v>-23.72</c:v>
                </c:pt>
              </c:numCache>
            </c:numRef>
          </c:val>
          <c:smooth val="0"/>
          <c:extLst>
            <c:ext xmlns:c16="http://schemas.microsoft.com/office/drawing/2014/chart" uri="{C3380CC4-5D6E-409C-BE32-E72D297353CC}">
              <c16:uniqueId val="{00000002-9C30-4BE5-8933-F498D097894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0.66</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1D5-4BFB-B7D3-151A2A31B09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1D5-4BFB-B7D3-151A2A31B09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1D5-4BFB-B7D3-151A2A31B09A}"/>
            </c:ext>
          </c:extLst>
        </c:ser>
        <c:ser>
          <c:idx val="3"/>
          <c:order val="3"/>
          <c:tx>
            <c:strRef>
              <c:f>データシート!$A$30</c:f>
              <c:strCache>
                <c:ptCount val="1"/>
                <c:pt idx="0">
                  <c:v>宇土市国民健康保険特別会計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0.28999999999999998</c:v>
                </c:pt>
                <c:pt idx="2">
                  <c:v>#N/A</c:v>
                </c:pt>
                <c:pt idx="3">
                  <c:v>0.5</c:v>
                </c:pt>
                <c:pt idx="4">
                  <c:v>#N/A</c:v>
                </c:pt>
                <c:pt idx="5">
                  <c:v>0.22</c:v>
                </c:pt>
                <c:pt idx="6">
                  <c:v>#N/A</c:v>
                </c:pt>
                <c:pt idx="7">
                  <c:v>0.61</c:v>
                </c:pt>
                <c:pt idx="8">
                  <c:v>#N/A</c:v>
                </c:pt>
                <c:pt idx="9">
                  <c:v>0.01</c:v>
                </c:pt>
              </c:numCache>
            </c:numRef>
          </c:val>
          <c:extLst>
            <c:ext xmlns:c16="http://schemas.microsoft.com/office/drawing/2014/chart" uri="{C3380CC4-5D6E-409C-BE32-E72D297353CC}">
              <c16:uniqueId val="{00000003-21D5-4BFB-B7D3-151A2A31B09A}"/>
            </c:ext>
          </c:extLst>
        </c:ser>
        <c:ser>
          <c:idx val="4"/>
          <c:order val="4"/>
          <c:tx>
            <c:strRef>
              <c:f>データシート!$A$31</c:f>
              <c:strCache>
                <c:ptCount val="1"/>
                <c:pt idx="0">
                  <c:v>宇土市漁業集落排水施設整備事業特別会計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0.08</c:v>
                </c:pt>
              </c:numCache>
            </c:numRef>
          </c:val>
          <c:extLst>
            <c:ext xmlns:c16="http://schemas.microsoft.com/office/drawing/2014/chart" uri="{C3380CC4-5D6E-409C-BE32-E72D297353CC}">
              <c16:uniqueId val="{00000004-21D5-4BFB-B7D3-151A2A31B09A}"/>
            </c:ext>
          </c:extLst>
        </c:ser>
        <c:ser>
          <c:idx val="5"/>
          <c:order val="5"/>
          <c:tx>
            <c:strRef>
              <c:f>データシート!$A$32</c:f>
              <c:strCache>
                <c:ptCount val="1"/>
                <c:pt idx="0">
                  <c:v>宇土市後期高齢者医療特別会計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c:v>
                </c:pt>
                <c:pt idx="2">
                  <c:v>#N/A</c:v>
                </c:pt>
                <c:pt idx="3">
                  <c:v>0.1</c:v>
                </c:pt>
                <c:pt idx="4">
                  <c:v>#N/A</c:v>
                </c:pt>
                <c:pt idx="5">
                  <c:v>0.1</c:v>
                </c:pt>
                <c:pt idx="6">
                  <c:v>#N/A</c:v>
                </c:pt>
                <c:pt idx="7">
                  <c:v>0.11</c:v>
                </c:pt>
                <c:pt idx="8">
                  <c:v>#N/A</c:v>
                </c:pt>
                <c:pt idx="9">
                  <c:v>0.12</c:v>
                </c:pt>
              </c:numCache>
            </c:numRef>
          </c:val>
          <c:extLst>
            <c:ext xmlns:c16="http://schemas.microsoft.com/office/drawing/2014/chart" uri="{C3380CC4-5D6E-409C-BE32-E72D297353CC}">
              <c16:uniqueId val="{00000005-21D5-4BFB-B7D3-151A2A31B09A}"/>
            </c:ext>
          </c:extLst>
        </c:ser>
        <c:ser>
          <c:idx val="6"/>
          <c:order val="6"/>
          <c:tx>
            <c:strRef>
              <c:f>データシート!$A$33</c:f>
              <c:strCache>
                <c:ptCount val="1"/>
                <c:pt idx="0">
                  <c:v>宇土市介護保険特別会計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2.09</c:v>
                </c:pt>
                <c:pt idx="2">
                  <c:v>#N/A</c:v>
                </c:pt>
                <c:pt idx="3">
                  <c:v>2.23</c:v>
                </c:pt>
                <c:pt idx="4">
                  <c:v>#N/A</c:v>
                </c:pt>
                <c:pt idx="5">
                  <c:v>2.3199999999999998</c:v>
                </c:pt>
                <c:pt idx="6">
                  <c:v>#N/A</c:v>
                </c:pt>
                <c:pt idx="7">
                  <c:v>2.1</c:v>
                </c:pt>
                <c:pt idx="8">
                  <c:v>#N/A</c:v>
                </c:pt>
                <c:pt idx="9">
                  <c:v>1.74</c:v>
                </c:pt>
              </c:numCache>
            </c:numRef>
          </c:val>
          <c:extLst>
            <c:ext xmlns:c16="http://schemas.microsoft.com/office/drawing/2014/chart" uri="{C3380CC4-5D6E-409C-BE32-E72D297353CC}">
              <c16:uniqueId val="{00000006-21D5-4BFB-B7D3-151A2A31B09A}"/>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4.04</c:v>
                </c:pt>
                <c:pt idx="2">
                  <c:v>#N/A</c:v>
                </c:pt>
                <c:pt idx="3">
                  <c:v>6.96</c:v>
                </c:pt>
                <c:pt idx="4">
                  <c:v>#N/A</c:v>
                </c:pt>
                <c:pt idx="5">
                  <c:v>12.02</c:v>
                </c:pt>
                <c:pt idx="6">
                  <c:v>#N/A</c:v>
                </c:pt>
                <c:pt idx="7">
                  <c:v>13.72</c:v>
                </c:pt>
                <c:pt idx="8">
                  <c:v>#N/A</c:v>
                </c:pt>
                <c:pt idx="9">
                  <c:v>6.21</c:v>
                </c:pt>
              </c:numCache>
            </c:numRef>
          </c:val>
          <c:extLst>
            <c:ext xmlns:c16="http://schemas.microsoft.com/office/drawing/2014/chart" uri="{C3380CC4-5D6E-409C-BE32-E72D297353CC}">
              <c16:uniqueId val="{00000007-21D5-4BFB-B7D3-151A2A31B09A}"/>
            </c:ext>
          </c:extLst>
        </c:ser>
        <c:ser>
          <c:idx val="8"/>
          <c:order val="8"/>
          <c:tx>
            <c:strRef>
              <c:f>データシート!$A$35</c:f>
              <c:strCache>
                <c:ptCount val="1"/>
                <c:pt idx="0">
                  <c:v>宇土市水道事業会計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7.96</c:v>
                </c:pt>
                <c:pt idx="2">
                  <c:v>#N/A</c:v>
                </c:pt>
                <c:pt idx="3">
                  <c:v>8.7899999999999991</c:v>
                </c:pt>
                <c:pt idx="4">
                  <c:v>#N/A</c:v>
                </c:pt>
                <c:pt idx="5">
                  <c:v>8.33</c:v>
                </c:pt>
                <c:pt idx="6">
                  <c:v>#N/A</c:v>
                </c:pt>
                <c:pt idx="7">
                  <c:v>8.58</c:v>
                </c:pt>
                <c:pt idx="8">
                  <c:v>#N/A</c:v>
                </c:pt>
                <c:pt idx="9">
                  <c:v>7.97</c:v>
                </c:pt>
              </c:numCache>
            </c:numRef>
          </c:val>
          <c:extLst>
            <c:ext xmlns:c16="http://schemas.microsoft.com/office/drawing/2014/chart" uri="{C3380CC4-5D6E-409C-BE32-E72D297353CC}">
              <c16:uniqueId val="{00000008-21D5-4BFB-B7D3-151A2A31B09A}"/>
            </c:ext>
          </c:extLst>
        </c:ser>
        <c:ser>
          <c:idx val="9"/>
          <c:order val="9"/>
          <c:tx>
            <c:strRef>
              <c:f>データシート!$A$36</c:f>
              <c:strCache>
                <c:ptCount val="1"/>
                <c:pt idx="0">
                  <c:v>宇土市公共下水道事業会計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10.050000000000001</c:v>
                </c:pt>
                <c:pt idx="2">
                  <c:v>#N/A</c:v>
                </c:pt>
                <c:pt idx="3">
                  <c:v>11.31</c:v>
                </c:pt>
                <c:pt idx="4">
                  <c:v>#N/A</c:v>
                </c:pt>
                <c:pt idx="5">
                  <c:v>11.73</c:v>
                </c:pt>
                <c:pt idx="6">
                  <c:v>#N/A</c:v>
                </c:pt>
                <c:pt idx="7">
                  <c:v>12.61</c:v>
                </c:pt>
                <c:pt idx="8">
                  <c:v>#N/A</c:v>
                </c:pt>
                <c:pt idx="9">
                  <c:v>12.81</c:v>
                </c:pt>
              </c:numCache>
            </c:numRef>
          </c:val>
          <c:extLst>
            <c:ext xmlns:c16="http://schemas.microsoft.com/office/drawing/2014/chart" uri="{C3380CC4-5D6E-409C-BE32-E72D297353CC}">
              <c16:uniqueId val="{00000009-21D5-4BFB-B7D3-151A2A31B09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1214</c:v>
                </c:pt>
                <c:pt idx="5">
                  <c:v>1215</c:v>
                </c:pt>
                <c:pt idx="8">
                  <c:v>1339</c:v>
                </c:pt>
                <c:pt idx="11">
                  <c:v>1548</c:v>
                </c:pt>
                <c:pt idx="14">
                  <c:v>1808</c:v>
                </c:pt>
              </c:numCache>
            </c:numRef>
          </c:val>
          <c:extLst>
            <c:ext xmlns:c16="http://schemas.microsoft.com/office/drawing/2014/chart" uri="{C3380CC4-5D6E-409C-BE32-E72D297353CC}">
              <c16:uniqueId val="{00000000-C95D-421F-80AB-B4C4B540F7E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95D-421F-80AB-B4C4B540F7E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C95D-421F-80AB-B4C4B540F7E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101</c:v>
                </c:pt>
                <c:pt idx="3">
                  <c:v>112</c:v>
                </c:pt>
                <c:pt idx="6">
                  <c:v>138</c:v>
                </c:pt>
                <c:pt idx="9">
                  <c:v>174</c:v>
                </c:pt>
                <c:pt idx="12">
                  <c:v>213</c:v>
                </c:pt>
              </c:numCache>
            </c:numRef>
          </c:val>
          <c:extLst>
            <c:ext xmlns:c16="http://schemas.microsoft.com/office/drawing/2014/chart" uri="{C3380CC4-5D6E-409C-BE32-E72D297353CC}">
              <c16:uniqueId val="{00000003-C95D-421F-80AB-B4C4B540F7E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228</c:v>
                </c:pt>
                <c:pt idx="3">
                  <c:v>227</c:v>
                </c:pt>
                <c:pt idx="6">
                  <c:v>214</c:v>
                </c:pt>
                <c:pt idx="9">
                  <c:v>211</c:v>
                </c:pt>
                <c:pt idx="12">
                  <c:v>223</c:v>
                </c:pt>
              </c:numCache>
            </c:numRef>
          </c:val>
          <c:extLst>
            <c:ext xmlns:c16="http://schemas.microsoft.com/office/drawing/2014/chart" uri="{C3380CC4-5D6E-409C-BE32-E72D297353CC}">
              <c16:uniqueId val="{00000004-C95D-421F-80AB-B4C4B540F7E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95D-421F-80AB-B4C4B540F7E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95D-421F-80AB-B4C4B540F7E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1675</c:v>
                </c:pt>
                <c:pt idx="3">
                  <c:v>1707</c:v>
                </c:pt>
                <c:pt idx="6">
                  <c:v>1838</c:v>
                </c:pt>
                <c:pt idx="9">
                  <c:v>2120</c:v>
                </c:pt>
                <c:pt idx="12">
                  <c:v>2371</c:v>
                </c:pt>
              </c:numCache>
            </c:numRef>
          </c:val>
          <c:extLst>
            <c:ext xmlns:c16="http://schemas.microsoft.com/office/drawing/2014/chart" uri="{C3380CC4-5D6E-409C-BE32-E72D297353CC}">
              <c16:uniqueId val="{00000007-C95D-421F-80AB-B4C4B540F7E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790</c:v>
                </c:pt>
                <c:pt idx="2">
                  <c:v>#N/A</c:v>
                </c:pt>
                <c:pt idx="3">
                  <c:v>#N/A</c:v>
                </c:pt>
                <c:pt idx="4">
                  <c:v>831</c:v>
                </c:pt>
                <c:pt idx="5">
                  <c:v>#N/A</c:v>
                </c:pt>
                <c:pt idx="6">
                  <c:v>#N/A</c:v>
                </c:pt>
                <c:pt idx="7">
                  <c:v>851</c:v>
                </c:pt>
                <c:pt idx="8">
                  <c:v>#N/A</c:v>
                </c:pt>
                <c:pt idx="9">
                  <c:v>#N/A</c:v>
                </c:pt>
                <c:pt idx="10">
                  <c:v>957</c:v>
                </c:pt>
                <c:pt idx="11">
                  <c:v>#N/A</c:v>
                </c:pt>
                <c:pt idx="12">
                  <c:v>#N/A</c:v>
                </c:pt>
                <c:pt idx="13">
                  <c:v>999</c:v>
                </c:pt>
                <c:pt idx="14">
                  <c:v>#N/A</c:v>
                </c:pt>
              </c:numCache>
            </c:numRef>
          </c:val>
          <c:smooth val="0"/>
          <c:extLst>
            <c:ext xmlns:c16="http://schemas.microsoft.com/office/drawing/2014/chart" uri="{C3380CC4-5D6E-409C-BE32-E72D297353CC}">
              <c16:uniqueId val="{00000008-C95D-421F-80AB-B4C4B540F7E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17242</c:v>
                </c:pt>
                <c:pt idx="5">
                  <c:v>19032</c:v>
                </c:pt>
                <c:pt idx="8">
                  <c:v>20523</c:v>
                </c:pt>
                <c:pt idx="11">
                  <c:v>22307</c:v>
                </c:pt>
                <c:pt idx="14">
                  <c:v>21520</c:v>
                </c:pt>
              </c:numCache>
            </c:numRef>
          </c:val>
          <c:extLst>
            <c:ext xmlns:c16="http://schemas.microsoft.com/office/drawing/2014/chart" uri="{C3380CC4-5D6E-409C-BE32-E72D297353CC}">
              <c16:uniqueId val="{00000000-94D8-4432-9624-F76034FCD2A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565</c:v>
                </c:pt>
                <c:pt idx="5">
                  <c:v>510</c:v>
                </c:pt>
                <c:pt idx="8">
                  <c:v>401</c:v>
                </c:pt>
                <c:pt idx="11">
                  <c:v>286</c:v>
                </c:pt>
                <c:pt idx="14">
                  <c:v>164</c:v>
                </c:pt>
              </c:numCache>
            </c:numRef>
          </c:val>
          <c:extLst>
            <c:ext xmlns:c16="http://schemas.microsoft.com/office/drawing/2014/chart" uri="{C3380CC4-5D6E-409C-BE32-E72D297353CC}">
              <c16:uniqueId val="{00000001-94D8-4432-9624-F76034FCD2A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6324</c:v>
                </c:pt>
                <c:pt idx="5">
                  <c:v>6533</c:v>
                </c:pt>
                <c:pt idx="8">
                  <c:v>7548</c:v>
                </c:pt>
                <c:pt idx="11">
                  <c:v>8016</c:v>
                </c:pt>
                <c:pt idx="14">
                  <c:v>8232</c:v>
                </c:pt>
              </c:numCache>
            </c:numRef>
          </c:val>
          <c:extLst>
            <c:ext xmlns:c16="http://schemas.microsoft.com/office/drawing/2014/chart" uri="{C3380CC4-5D6E-409C-BE32-E72D297353CC}">
              <c16:uniqueId val="{00000002-94D8-4432-9624-F76034FCD2A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4D8-4432-9624-F76034FCD2A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4D8-4432-9624-F76034FCD2A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4D8-4432-9624-F76034FCD2A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1543</c:v>
                </c:pt>
                <c:pt idx="3">
                  <c:v>1628</c:v>
                </c:pt>
                <c:pt idx="6">
                  <c:v>1707</c:v>
                </c:pt>
                <c:pt idx="9">
                  <c:v>1722</c:v>
                </c:pt>
                <c:pt idx="12">
                  <c:v>1831</c:v>
                </c:pt>
              </c:numCache>
            </c:numRef>
          </c:val>
          <c:extLst>
            <c:ext xmlns:c16="http://schemas.microsoft.com/office/drawing/2014/chart" uri="{C3380CC4-5D6E-409C-BE32-E72D297353CC}">
              <c16:uniqueId val="{00000006-94D8-4432-9624-F76034FCD2A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415</c:v>
                </c:pt>
                <c:pt idx="3">
                  <c:v>3500</c:v>
                </c:pt>
                <c:pt idx="6">
                  <c:v>3280</c:v>
                </c:pt>
                <c:pt idx="9">
                  <c:v>3792</c:v>
                </c:pt>
                <c:pt idx="12">
                  <c:v>4362</c:v>
                </c:pt>
              </c:numCache>
            </c:numRef>
          </c:val>
          <c:extLst>
            <c:ext xmlns:c16="http://schemas.microsoft.com/office/drawing/2014/chart" uri="{C3380CC4-5D6E-409C-BE32-E72D297353CC}">
              <c16:uniqueId val="{00000007-94D8-4432-9624-F76034FCD2A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2621</c:v>
                </c:pt>
                <c:pt idx="3">
                  <c:v>2430</c:v>
                </c:pt>
                <c:pt idx="6">
                  <c:v>2125</c:v>
                </c:pt>
                <c:pt idx="9">
                  <c:v>2072</c:v>
                </c:pt>
                <c:pt idx="12">
                  <c:v>1974</c:v>
                </c:pt>
              </c:numCache>
            </c:numRef>
          </c:val>
          <c:extLst>
            <c:ext xmlns:c16="http://schemas.microsoft.com/office/drawing/2014/chart" uri="{C3380CC4-5D6E-409C-BE32-E72D297353CC}">
              <c16:uniqueId val="{00000008-94D8-4432-9624-F76034FCD2A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4D8-4432-9624-F76034FCD2A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19755</c:v>
                </c:pt>
                <c:pt idx="3">
                  <c:v>20076</c:v>
                </c:pt>
                <c:pt idx="6">
                  <c:v>20940</c:v>
                </c:pt>
                <c:pt idx="9">
                  <c:v>22463</c:v>
                </c:pt>
                <c:pt idx="12">
                  <c:v>21690</c:v>
                </c:pt>
              </c:numCache>
            </c:numRef>
          </c:val>
          <c:extLst>
            <c:ext xmlns:c16="http://schemas.microsoft.com/office/drawing/2014/chart" uri="{C3380CC4-5D6E-409C-BE32-E72D297353CC}">
              <c16:uniqueId val="{0000000A-94D8-4432-9624-F76034FCD2A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203</c:v>
                </c:pt>
                <c:pt idx="2">
                  <c:v>#N/A</c:v>
                </c:pt>
                <c:pt idx="3">
                  <c:v>#N/A</c:v>
                </c:pt>
                <c:pt idx="4">
                  <c:v>1557</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4D8-4432-9624-F76034FCD2A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3709</c:v>
                </c:pt>
                <c:pt idx="1">
                  <c:v>4319</c:v>
                </c:pt>
                <c:pt idx="2">
                  <c:v>3341</c:v>
                </c:pt>
              </c:numCache>
            </c:numRef>
          </c:val>
          <c:extLst>
            <c:ext xmlns:c16="http://schemas.microsoft.com/office/drawing/2014/chart" uri="{C3380CC4-5D6E-409C-BE32-E72D297353CC}">
              <c16:uniqueId val="{00000000-DA43-41AB-9758-13CF715EFBF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868</c:v>
                </c:pt>
                <c:pt idx="1">
                  <c:v>868</c:v>
                </c:pt>
                <c:pt idx="2">
                  <c:v>868</c:v>
                </c:pt>
              </c:numCache>
            </c:numRef>
          </c:val>
          <c:extLst>
            <c:ext xmlns:c16="http://schemas.microsoft.com/office/drawing/2014/chart" uri="{C3380CC4-5D6E-409C-BE32-E72D297353CC}">
              <c16:uniqueId val="{00000001-DA43-41AB-9758-13CF715EFBF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2325</c:v>
                </c:pt>
                <c:pt idx="1">
                  <c:v>2069</c:v>
                </c:pt>
                <c:pt idx="2">
                  <c:v>3178</c:v>
                </c:pt>
              </c:numCache>
            </c:numRef>
          </c:val>
          <c:extLst>
            <c:ext xmlns:c16="http://schemas.microsoft.com/office/drawing/2014/chart" uri="{C3380CC4-5D6E-409C-BE32-E72D297353CC}">
              <c16:uniqueId val="{00000002-DA43-41AB-9758-13CF715EFBF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{E323AE64-9233-4122-8E9B-EDFF9A47783A}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044E-4E4D-8EC7-0DDF37E01F1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{1B1B9798-09B9-413D-BBF4-1972A40AA5EB}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44E-4E4D-8EC7-0DDF37E01F1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{2F9AC0FB-15AC-4562-BB20-8211727DDF4B}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44E-4E4D-8EC7-0DDF37E01F1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{AB5D543C-5D8D-4F2C-9A36-9B649AE48CA6}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44E-4E4D-8EC7-0DDF37E01F1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{7C4BAA3E-C37E-4A08-AEC2-1EE73BC2B6CB}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44E-4E4D-8EC7-0DDF37E01F18}"/>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{87EAB92B-4309-499B-A019-E8834D3D8190}</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044E-4E4D-8EC7-0DDF37E01F1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{F6F7D7D7-8223-4A96-8645-A10B90DE4901}</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044E-4E4D-8EC7-0DDF37E01F1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{1C397D7F-B2D5-41A4-92D7-C9BE5E0B8CCD}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044E-4E4D-8EC7-0DDF37E01F1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{F8276CEB-F037-466A-B539-16E50473830B}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044E-4E4D-8EC7-0DDF37E01F1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60.8</c:v>
                </c:pt>
                <c:pt idx="8">
                  <c:v>61.3</c:v>
                </c:pt>
                <c:pt idx="16">
                  <c:v>62.4</c:v>
                </c:pt>
                <c:pt idx="24">
                  <c:v>60.2</c:v>
                </c:pt>
                <c:pt idx="32">
                  <c:v>60.2</c:v>
                </c:pt>
              </c:numCache>
            </c:numRef>
          </c:xVal>
          <c:yVal>
            <c:numRef>
              <c:f>公会計指標分析・財政指標組合せ分析表!$BP$51:$DC$51</c:f>
              <c:numCache>
                <c:formatCode>#,##0.0;"▲ "#,##0.0</c:formatCode>
                <c:ptCount val="40"/>
                <c:pt idx="0">
                  <c:v>2.7</c:v>
                </c:pt>
                <c:pt idx="8">
                  <c:v>20.3</c:v>
                </c:pt>
              </c:numCache>
            </c:numRef>
          </c:yVal>
          <c:smooth val="0"/>
          <c:extLst>
            <c:ext xmlns:c16="http://schemas.microsoft.com/office/drawing/2014/chart" uri="{C3380CC4-5D6E-409C-BE32-E72D297353CC}">
              <c16:uniqueId val="{00000009-044E-4E4D-8EC7-0DDF37E01F1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{125DF63D-A255-47B6-873B-266AF37AD809}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044E-4E4D-8EC7-0DDF37E01F1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{8F2C6797-CA56-44AB-8E8C-3EF471C93012}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44E-4E4D-8EC7-0DDF37E01F1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{6BCB5C57-93A3-4798-AC64-861C44BC58C5}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44E-4E4D-8EC7-0DDF37E01F1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{FBEFE47A-7DF1-4573-9F6F-0263738D3A2A}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44E-4E4D-8EC7-0DDF37E01F1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{BC856354-386E-4004-998F-A0C42711F664}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44E-4E4D-8EC7-0DDF37E01F1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{4B666445-107D-4F82-8AEF-79ABFCA920E9}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044E-4E4D-8EC7-0DDF37E01F1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{C799B94C-4308-4491-8AF0-F4C08B7F972C}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044E-4E4D-8EC7-0DDF37E01F1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{DAA3CD67-7CCE-4C6C-8E1A-1AC6703CFB2A}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044E-4E4D-8EC7-0DDF37E01F1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{C423F566-1BB4-446C-8CE0-FCC61DD27F29}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044E-4E4D-8EC7-0DDF37E01F1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61.4</c:v>
                </c:pt>
                <c:pt idx="8">
                  <c:v>62.6</c:v>
                </c:pt>
                <c:pt idx="16">
                  <c:v>62.5</c:v>
                </c:pt>
                <c:pt idx="24">
                  <c:v>64.3</c:v>
                </c:pt>
                <c:pt idx="32">
                  <c:v>64.7</c:v>
                </c:pt>
              </c:numCache>
            </c:numRef>
          </c:xVal>
          <c:yVal>
            <c:numRef>
              <c:f>公会計指標分析・財政指標組合せ分析表!$BP$55:$DC$55</c:f>
              <c:numCache>
                <c:formatCode>#,##0.0;"▲ "#,##0.0</c:formatCode>
                <c:ptCount val="40"/>
                <c:pt idx="0">
                  <c:v>38.700000000000003</c:v>
                </c:pt>
                <c:pt idx="8">
                  <c:v>32.5</c:v>
                </c:pt>
                <c:pt idx="16">
                  <c:v>25.2</c:v>
                </c:pt>
                <c:pt idx="24">
                  <c:v>15.7</c:v>
                </c:pt>
                <c:pt idx="32">
                  <c:v>10.199999999999999</c:v>
                </c:pt>
              </c:numCache>
            </c:numRef>
          </c:yVal>
          <c:smooth val="0"/>
          <c:extLst>
            <c:ext xmlns:c16="http://schemas.microsoft.com/office/drawing/2014/chart" uri="{C3380CC4-5D6E-409C-BE32-E72D297353CC}">
              <c16:uniqueId val="{00000013-044E-4E4D-8EC7-0DDF37E01F18}"/>
            </c:ext>
          </c:extLst>
        </c:ser>
        <c:dLbls>
          <c:showLegendKey val="0"/>
          <c:showVal val="1"/>
          <c:showCatName val="0"/>
          <c:showSerName val="0"/>
          <c:showPercent val="0"/>
          <c:showBubbleSize val="0"/>
        </c:dLbls>
        <c:axId val="46179840"/>
        <c:axId val="46181760"/>
      </c:scatterChart>
      <c:valAx>
        <c:axId val="46179840"/>
        <c:scaling>
          <c:orientation val="maxMin"/>
          <c:max val="65"/>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{ABB24A3E-61F2-4D69-87E1-C1A9018E2342}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7F73-4DB4-A66D-CD0B71F5A3F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{5441D9C1-8884-48A0-B99B-7104DDF4B17C}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F73-4DB4-A66D-CD0B71F5A3F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{081400CA-E641-4BEA-B342-48A85B48AFFC}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F73-4DB4-A66D-CD0B71F5A3F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{A7633B20-7F23-4969-A024-B77A8E84C2A4}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F73-4DB4-A66D-CD0B71F5A3F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{CFF2A2B2-71D7-4E8C-B3CD-8913F90DD6D4}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F73-4DB4-A66D-CD0B71F5A3F4}"/>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{7A82523D-6331-4CA6-BA3E-2E1F07876CBF}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7F73-4DB4-A66D-CD0B71F5A3F4}"/>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{75D95039-DC6C-47EA-BA70-A3F156BD27D8}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7F73-4DB4-A66D-CD0B71F5A3F4}"/>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{DD1F03EB-908A-405A-B856-D37D31FB6E21}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7F73-4DB4-A66D-CD0B71F5A3F4}"/>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{6A3F5C65-3F6E-499A-8940-4FDDC0511BF5}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7F73-4DB4-A66D-CD0B71F5A3F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9.8000000000000007</c:v>
                </c:pt>
                <c:pt idx="8">
                  <c:v>10.3</c:v>
                </c:pt>
                <c:pt idx="16">
                  <c:v>10.6</c:v>
                </c:pt>
                <c:pt idx="24">
                  <c:v>11.1</c:v>
                </c:pt>
                <c:pt idx="32">
                  <c:v>11.6</c:v>
                </c:pt>
              </c:numCache>
            </c:numRef>
          </c:xVal>
          <c:yVal>
            <c:numRef>
              <c:f>公会計指標分析・財政指標組合せ分析表!$BP$73:$DC$73</c:f>
              <c:numCache>
                <c:formatCode>#,##0.0;"▲ "#,##0.0</c:formatCode>
                <c:ptCount val="40"/>
                <c:pt idx="0">
                  <c:v>2.7</c:v>
                </c:pt>
                <c:pt idx="8">
                  <c:v>20.3</c:v>
                </c:pt>
              </c:numCache>
            </c:numRef>
          </c:yVal>
          <c:smooth val="0"/>
          <c:extLst>
            <c:ext xmlns:c16="http://schemas.microsoft.com/office/drawing/2014/chart" uri="{C3380CC4-5D6E-409C-BE32-E72D297353CC}">
              <c16:uniqueId val="{00000009-7F73-4DB4-A66D-CD0B71F5A3F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{EB25003E-7060-4D9D-8819-42576F4546B6}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7F73-4DB4-A66D-CD0B71F5A3F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{D0D34DFD-1DCE-42D2-BDE9-18529E068F24}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F73-4DB4-A66D-CD0B71F5A3F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{F5EEEBB9-BD1A-4342-AF96-E6E1D9DA6816}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F73-4DB4-A66D-CD0B71F5A3F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{0AB52FD7-B205-4321-BF04-C88010BB8B7A}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F73-4DB4-A66D-CD0B71F5A3F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{0CD67D70-3E66-4C1F-87F6-CBC4760C04FF}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F73-4DB4-A66D-CD0B71F5A3F4}"/>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{C79E924F-7A71-414A-AF22-208527FD0F0E}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7F73-4DB4-A66D-CD0B71F5A3F4}"/>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{91350017-D916-4E28-92E2-28AC7C0A760A}</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7F73-4DB4-A66D-CD0B71F5A3F4}"/>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{74433918-AE40-43E2-A538-ADD677B80B25}</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7F73-4DB4-A66D-CD0B71F5A3F4}"/>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{E1DFE960-9B3A-44D7-B95B-BE59F3F23B0A}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7F73-4DB4-A66D-CD0B71F5A3F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8.6999999999999993</c:v>
                </c:pt>
                <c:pt idx="16">
                  <c:v>8.9</c:v>
                </c:pt>
                <c:pt idx="24">
                  <c:v>8.9</c:v>
                </c:pt>
                <c:pt idx="32">
                  <c:v>9</c:v>
                </c:pt>
              </c:numCache>
            </c:numRef>
          </c:xVal>
          <c:yVal>
            <c:numRef>
              <c:f>公会計指標分析・財政指標組合せ分析表!$BP$77:$DC$77</c:f>
              <c:numCache>
                <c:formatCode>#,##0.0;"▲ "#,##0.0</c:formatCode>
                <c:ptCount val="40"/>
                <c:pt idx="0">
                  <c:v>38.700000000000003</c:v>
                </c:pt>
                <c:pt idx="8">
                  <c:v>32.5</c:v>
                </c:pt>
                <c:pt idx="16">
                  <c:v>25.2</c:v>
                </c:pt>
                <c:pt idx="24">
                  <c:v>15.7</c:v>
                </c:pt>
                <c:pt idx="32">
                  <c:v>10.199999999999999</c:v>
                </c:pt>
              </c:numCache>
            </c:numRef>
          </c:yVal>
          <c:smooth val="0"/>
          <c:extLst>
            <c:ext xmlns:c16="http://schemas.microsoft.com/office/drawing/2014/chart" uri="{C3380CC4-5D6E-409C-BE32-E72D297353CC}">
              <c16:uniqueId val="{00000013-7F73-4DB4-A66D-CD0B71F5A3F4}"/>
            </c:ext>
          </c:extLst>
        </c:ser>
        <c:dLbls>
          <c:showLegendKey val="0"/>
          <c:showVal val="1"/>
          <c:showCatName val="0"/>
          <c:showSerName val="0"/>
          <c:showPercent val="0"/>
          <c:showBubbleSize val="0"/>
        </c:dLbls>
        <c:axId val="84219776"/>
        <c:axId val="84234240"/>
      </c:scatterChart>
      <c:valAx>
        <c:axId val="84219776"/>
        <c:scaling>
          <c:orientation val="maxMin"/>
          <c:max val="11"/>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熊本地震からの復旧事業に係る災害対策債や公共施設等の復旧に係る災害復旧事業債の償還の開始されたことに伴い増加傾向にある。元金償還が始まっているため、引き続き実質公債費比率が高い状況が継続することが見込まれる。</a:t>
          </a:r>
        </a:p>
        <a:p>
          <a:r>
            <a:rPr kumimoji="1" lang="ja-JP" altLang="en-US" sz="1400">
              <a:latin typeface="ＭＳ ゴシック" pitchFamily="49" charset="-128"/>
              <a:ea typeface="ＭＳ ゴシック" pitchFamily="49" charset="-128"/>
            </a:rPr>
            <a:t>　算入公債費等については、災害復旧費等に係る基準財政需要額が増加したことで、前年度から</a:t>
          </a:r>
          <a:r>
            <a:rPr kumimoji="1" lang="en-US" altLang="ja-JP" sz="1400">
              <a:latin typeface="ＭＳ ゴシック" pitchFamily="49" charset="-128"/>
              <a:ea typeface="ＭＳ ゴシック" pitchFamily="49" charset="-128"/>
            </a:rPr>
            <a:t>260</a:t>
          </a:r>
          <a:r>
            <a:rPr kumimoji="1" lang="ja-JP" altLang="en-US" sz="1400">
              <a:latin typeface="ＭＳ ゴシック" pitchFamily="49" charset="-128"/>
              <a:ea typeface="ＭＳ ゴシック" pitchFamily="49" charset="-128"/>
            </a:rPr>
            <a:t>百万円増加した。</a:t>
          </a:r>
        </a:p>
        <a:p>
          <a:r>
            <a:rPr kumimoji="1" lang="ja-JP" altLang="en-US" sz="1400">
              <a:latin typeface="ＭＳ ゴシック" pitchFamily="49" charset="-128"/>
              <a:ea typeface="ＭＳ ゴシック" pitchFamily="49" charset="-128"/>
            </a:rPr>
            <a:t>　今後は、起債事業の見直しや有利な地方債の活用をより一層推し進め、実質公債費比率を悪化させないよう努めている。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現在本市では満期一括償還に係る地方債の発行は行っておらず、満期一括償還に係る減債基金への積立は行っていない。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将来負担額のうち、地方債現在高については、庁舎建設事業等の熊本地震からの復旧事業実施に伴う災害復旧事業債において、新庁舎の本体工事が完了したことから借入額のピークを迎え、令和</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年度は減少している。組合等負担見込額について令和</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年度から大幅に増加している。令和</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年度及び令和</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年度は、宇城広域連合の消防本部・北消防署建設事業に係る地方債借入の影響によるものである。令和</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年度及び令和</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年度については、宇城広域連合の宇城クリーンセンター（廃棄物処理施設）建設事業に係る影響であり、当該</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件の大型事業の実施によるものである。</a:t>
          </a:r>
        </a:p>
        <a:p>
          <a:r>
            <a:rPr kumimoji="1" lang="ja-JP" altLang="en-US" sz="1200">
              <a:latin typeface="ＭＳ ゴシック" pitchFamily="49" charset="-128"/>
              <a:ea typeface="ＭＳ ゴシック" pitchFamily="49" charset="-128"/>
            </a:rPr>
            <a:t>　充当可能財源のうち、基金については、後年度の事業に寄附金を活用するためふるさと宇土応援基金に積立を行ったことで前年度から増加となった。また、基準財政需要額算入見込額については、地方債現在高と同様に借入額がピークを迎えたことで、地方債残高に対する地方交付税も減額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熊本県宇土市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基金全体としては、前年度から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百万円増加した。主な要因として、将来の公共施設整備の財源確保を目的に、市有施設整備基金に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百万円積立を行ったことが挙げられる。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市有施設基金ついては、公共施設等総合管理計画等を踏まえて取崩しを行う方針である。また、熊本地震の復旧事業として発行した起債の償還や物件費、扶助費、補助費等の伸びが見込まれ、財政調整基金や減債基金の取崩しを行わなければならないと懸念しているため、基金全体としては今後減少していくことが想定さ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・市有施設整備基金：老朽化した市有施設の更新・整備に要する経費の財源に充てるための基金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・庁舎建設等基金：庁舎建設又は改修に要する調査費、設計費及び工事費等の財源に充てるための基金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・ふるさと宇土応援基金：ふるさと納税の活用事業の財源に充てるための基金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年熊本地震による災害からの早期の復興を図るための経費の財源に充てるための基金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・地域福祉基金：地域における保健福祉の増進を図るための経費の財源に充てるための基金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・市有整備施設整備基金については、後年度に実施する老朽化した施設の修繕や工事の財源を確保するため積立を行い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・庁舎建設等基金については、庁舎建設事業に充てるため取り崩しを行い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・ふるさと宇土応援基金については、後年度に実施する活用事業の財源とするため積立を行い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年熊本地震復興基金については、県から追加交付があったため積立を行い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・地域福祉基金については、重層的支援体制整備事業への移行準備事業に係る経費の財源に充てるため取り崩しを行い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市有施設整備基金については、今後、公共施設等総合管理計画及び個別施設計画等に基づき公共施設の適切な維持管理を行うため、必要に応じ基金を取り崩し、財源として活用していく予定。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また、庁舎建設等基金は、令和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年度に本体工事が完了し、残す関連工事も令和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年度に完了するため大幅な取り崩しの予定はない。平成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年熊本地震復興基金は残高が増えているものの、熊本地震関連の財源とするため枯渇する見込み。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年度決算に基づく決算剰余金として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百万円の積立等を行ったが、道路や学校、公営住宅等の修繕や工事に充てる市有施設整備基金に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百万円積み立てるために取り崩したことから、基金残高が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熊本地震の復旧事業の財源として発行した起債の償還や、物件費、扶助費、補助費等の伸びによる財源補てん等で財政調整基金の取崩を行わなければならない事態も想定されるため、中長期的にみれば枯渇することが懸念さ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利子以外の積立を行っていないため、前年度からの増減はなかった。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減債基金は公債費元金の償還に活用する目的で積立を行っている。これまで大きな取崩しは行っていないが、熊本地震災害廃棄物処理基金補助金を原資に積立（令和元年度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百万円積立）を行っているため、当該分については、対象費用（災害廃棄物処理事業に係る借入金の償還金）に充てる財源として活用していく方針。また、令和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年度普通交付税追加交付分のうち臨時財政対策償還基金費により交付された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百万円を基金に積み立てており、当該分について、令和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年度に借り入れた臨時財政対策債の償還が完了する令和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年度までに活用していく方針。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5BEAF22-4FD9-4F34-A588-12C0B37AA4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F276AB4A-FD37-477F-828D-12FBC5263D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0EE5DD94-82CA-4868-AC93-90E5603778D1}"/>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24B9DF7C-E3F6-4220-8A5D-EEEE3BDF92EF}"/>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F8454212-FEF7-4A95-A59A-E2D4E4EEBCE0}"/>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a16="http://schemas.microsoft.com/office/drawing/2014/main" id="{2AE01D7B-D813-4612-B1C7-B9EC282AD7C4}"/>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a:extLst>
            <a:ext uri="{FF2B5EF4-FFF2-40B4-BE49-F238E27FC236}">
              <a16:creationId xmlns:a16="http://schemas.microsoft.com/office/drawing/2014/main" id="{16A69F2A-C7CE-47A6-9269-57CD12E1D3F5}"/>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a16="http://schemas.microsoft.com/office/drawing/2014/main" id="{F47DA4F7-69CC-4A5B-84AF-809B82ABF54A}"/>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CFE55B32-F8C6-4DD8-8E5F-69A4DF58B9EA}"/>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9A92A450-69DD-4162-BCC1-4BC0A5AC1C1F}"/>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187E666B-D762-46F4-B2B3-60A435F1DD8A}"/>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D5FBEB16-D8D1-40C4-B613-F40DD8B1686B}"/>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57367F84-8242-4115-836C-D164B1A1BA58}"/>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B0571A83-C394-4463-8FD2-C803F8257678}"/>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EC5023F1-D3F3-4AD3-B768-3A1FF0DE106A}"/>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2059C7F1-DD21-445F-9C1C-A18EBEBFF26B}"/>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556A71F8-8611-41D8-ACB4-D0A6E020E5FD}"/>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A0F21ADA-1D8F-4481-9310-37347F00FF00}"/>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36,371
36,000
74.30
23,252,035
22,102,267
604,345
9,720,634
21,690,205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2E312F46-0A9E-473F-8D61-F7DF54CEBA0A}"/>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BDF1FF71-AB9C-4633-A4A3-C2DC1545EF50}"/>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50728DFA-0FCB-48F4-926D-180721BC5982}"/>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8B77EA79-5054-426E-B922-1649A5478F90}"/>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95A7273A-0050-4FD5-83C9-AC4990743ABD}"/>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BEBEF224-67EF-4858-A909-5E552F9DAF32}"/>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C439ACB7-4E55-42EE-8C46-E5ACF17353AE}"/>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A93E37E7-9597-4564-8A55-D915BA7442CF}"/>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BDA30489-0B14-4345-9DC3-E8BDA5F4E5F3}"/>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11E0F8FD-7785-4E84-86E3-2D72A32C6A2D}"/>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B8D9FA42-3058-4A99-BC98-BED6982277A8}"/>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6EBCA922-6844-4EE3-BA29-ED1433189396}"/>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0F3E4E5C-81BE-4385-9CB4-2480A30D58E5}"/>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7A116EA8-864D-4090-850B-551AEA6038C1}"/>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EBF09C50-153D-455A-9588-1C95FD9582E0}"/>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3CDC43C5-B91C-4624-9D28-FEADD63581E8}"/>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06AE7B56-DEC8-420A-9695-A43B4B0E1609}"/>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410C748E-7FD6-4E61-8C32-7DDFC2B4822A}"/>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06582CCC-C34C-489C-993A-940D053C07B9}"/>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3C44BC02-0496-497E-B118-E7B6A3E69650}"/>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0" name="テキスト ボックス 39">
          <a:extLst>
            <a:ext uri="{FF2B5EF4-FFF2-40B4-BE49-F238E27FC236}">
              <a16:creationId xmlns:a16="http://schemas.microsoft.com/office/drawing/2014/main" id="{87FCAE07-DE63-432D-8F49-D05C8678E86D}"/>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1" name="テキスト ボックス 40">
          <a:extLst>
            <a:ext uri="{FF2B5EF4-FFF2-40B4-BE49-F238E27FC236}">
              <a16:creationId xmlns:a16="http://schemas.microsoft.com/office/drawing/2014/main" id="{781A372B-E6D6-4BB7-8F6E-9C60F7B03149}"/>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AA0FFDBB-3500-466F-9285-5D45B15F9A55}"/>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E3F7E6C9-AABF-47AE-AB74-6E74AE5CF8B8}"/>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3BC6F8D6-BDFE-4C29-9F53-BEA2A99C6BF8}"/>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8ECDE100-B616-45CD-9C57-CA339D46DCD1}"/>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FC0E95B7-DD75-491D-BA03-862FFBAA741A}"/>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6C16B6B2-22CE-452D-8592-42FA1F495CFF}"/>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C1D5713B-F04B-4EF6-B995-BC90BCA092FB}"/>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CB22A59F-0F6B-48C5-8638-0E1AACEFBED3}"/>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D9F8CD8A-7745-4B83-B2E2-29744F830A82}"/>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5D733284-E9DA-498D-A588-6CCB6B6F31D5}"/>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BFCB5AD0-6A5E-429F-800D-910F29AD92D6}"/>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06323044-D1BD-4DA4-861F-2673F9DCBC10}"/>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E6BDF593-61F7-4F52-B5E6-B8084151372B}"/>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一般的に施設の老朽化の度合いを示す指標とされています。令和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年度の有形固定資産減価償却率は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類似団体よりやや低い水準となっていますが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本市においても多くの公共施設やインフラ施設は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高度経済成長期に整備されたものであるため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年数を経過した資産を多く所有し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その減価償却が比較的進んでいる状態です。</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9E859117-CF6B-47CD-BB9D-4522BADA17F2}"/>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83F0898B-3306-44BA-96D4-23EBF3D6205D}"/>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7" name="テキスト ボックス 56">
          <a:extLst>
            <a:ext uri="{FF2B5EF4-FFF2-40B4-BE49-F238E27FC236}">
              <a16:creationId xmlns:a16="http://schemas.microsoft.com/office/drawing/2014/main" id="{6A95691C-D77F-49A4-AAB9-5C24E37E1582}"/>
            </a:ext>
          </a:extLst>
        </xdr:cNvPr>
        <xdr:cNvSpPr txBox="1"/>
      </xdr:nvSpPr>
      <xdr:spPr>
        <a:xfrm>
          <a:off x="735486" y="68118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8" name="直線コネクタ 57">
          <a:extLst>
            <a:ext uri="{FF2B5EF4-FFF2-40B4-BE49-F238E27FC236}">
              <a16:creationId xmlns:a16="http://schemas.microsoft.com/office/drawing/2014/main" id="{2943892A-447F-4F22-B0DF-D211DD802EF8}"/>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9" name="テキスト ボックス 58">
          <a:extLst>
            <a:ext uri="{FF2B5EF4-FFF2-40B4-BE49-F238E27FC236}">
              <a16:creationId xmlns:a16="http://schemas.microsoft.com/office/drawing/2014/main" id="{AC03BE7C-65C8-4C75-99E1-A0A2F9E8BCAD}"/>
            </a:ext>
          </a:extLst>
        </xdr:cNvPr>
        <xdr:cNvSpPr txBox="1"/>
      </xdr:nvSpPr>
      <xdr:spPr>
        <a:xfrm>
          <a:off x="735486" y="64646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0" name="直線コネクタ 59">
          <a:extLst>
            <a:ext uri="{FF2B5EF4-FFF2-40B4-BE49-F238E27FC236}">
              <a16:creationId xmlns:a16="http://schemas.microsoft.com/office/drawing/2014/main" id="{5787F140-4626-4D0A-A5E3-280C0ECAC75E}"/>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1" name="テキスト ボックス 60">
          <a:extLst>
            <a:ext uri="{FF2B5EF4-FFF2-40B4-BE49-F238E27FC236}">
              <a16:creationId xmlns:a16="http://schemas.microsoft.com/office/drawing/2014/main" id="{AEB11110-CACB-4873-ADBA-AA67D3BE90C9}"/>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a:extLst>
            <a:ext uri="{FF2B5EF4-FFF2-40B4-BE49-F238E27FC236}">
              <a16:creationId xmlns:a16="http://schemas.microsoft.com/office/drawing/2014/main" id="{7173AED4-4F6C-4D2A-9876-5CF25F8C3135}"/>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a:extLst>
            <a:ext uri="{FF2B5EF4-FFF2-40B4-BE49-F238E27FC236}">
              <a16:creationId xmlns:a16="http://schemas.microsoft.com/office/drawing/2014/main" id="{D818064F-299A-4ECE-A5D7-DBF5757799E9}"/>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4" name="直線コネクタ 63">
          <a:extLst>
            <a:ext uri="{FF2B5EF4-FFF2-40B4-BE49-F238E27FC236}">
              <a16:creationId xmlns:a16="http://schemas.microsoft.com/office/drawing/2014/main" id="{CA01FC64-01A5-436D-AF1B-5C433E0F87A6}"/>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5" name="テキスト ボックス 64">
          <a:extLst>
            <a:ext uri="{FF2B5EF4-FFF2-40B4-BE49-F238E27FC236}">
              <a16:creationId xmlns:a16="http://schemas.microsoft.com/office/drawing/2014/main" id="{2F7DD873-586E-4401-B902-9C01C054CDAD}"/>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6" name="直線コネクタ 65">
          <a:extLst>
            <a:ext uri="{FF2B5EF4-FFF2-40B4-BE49-F238E27FC236}">
              <a16:creationId xmlns:a16="http://schemas.microsoft.com/office/drawing/2014/main" id="{A2DF2B2B-EE3D-46A0-B285-823B332B8555}"/>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7" name="テキスト ボックス 66">
          <a:extLst>
            <a:ext uri="{FF2B5EF4-FFF2-40B4-BE49-F238E27FC236}">
              <a16:creationId xmlns:a16="http://schemas.microsoft.com/office/drawing/2014/main" id="{AE723AC1-F926-4ACA-9D86-50E3F75B3555}"/>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7C10DA75-2183-40E2-B3B1-29F0AF6C92D9}"/>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9" name="テキスト ボックス 68">
          <a:extLst>
            <a:ext uri="{FF2B5EF4-FFF2-40B4-BE49-F238E27FC236}">
              <a16:creationId xmlns:a16="http://schemas.microsoft.com/office/drawing/2014/main" id="{E68B0A42-DFE3-4973-8DC6-62A88FB8AE0B}"/>
            </a:ext>
          </a:extLst>
        </xdr:cNvPr>
        <xdr:cNvSpPr txBox="1"/>
      </xdr:nvSpPr>
      <xdr:spPr>
        <a:xfrm>
          <a:off x="819028" y="47353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6514F00B-1394-4046-9FAA-F13809C83323}"/>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24236</xdr:rowOff>
    </xdr:from>
    <xdr:to>
      <xdr:col>23</xdr:col>
      <xdr:colOff>85090</xdr:colOff>
      <xdr:row>33</xdr:row>
      <xdr:rowOff>81704</xdr:rowOff>
    </xdr:to>
    <xdr:cxnSp macro="">
      <xdr:nvCxnSpPr>
        <xdr:cNvPr id="71" name="直線コネクタ 70">
          <a:extLst>
            <a:ext uri="{FF2B5EF4-FFF2-40B4-BE49-F238E27FC236}">
              <a16:creationId xmlns:a16="http://schemas.microsoft.com/office/drawing/2014/main" id="{8DC464BA-1128-4BBE-8C9E-8478BCF79A4A}"/>
            </a:ext>
          </a:extLst>
        </xdr:cNvPr>
        <xdr:cNvCxnSpPr/>
      </xdr:nvCxnSpPr>
      <xdr:spPr>
        <a:xfrm flipV="1">
          <a:off x="4300220" y="5110586"/>
          <a:ext cx="1270" cy="121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2" name="有形固定資産減価償却率最小値テキスト">
          <a:extLst>
            <a:ext uri="{FF2B5EF4-FFF2-40B4-BE49-F238E27FC236}">
              <a16:creationId xmlns:a16="http://schemas.microsoft.com/office/drawing/2014/main" id="{65C4CA76-7497-4282-A5D1-400B8948C9B7}"/>
            </a:ext>
          </a:extLst>
        </xdr:cNvPr>
        <xdr:cNvSpPr txBox="1"/>
      </xdr:nvSpPr>
      <xdr:spPr>
        <a:xfrm>
          <a:off x="4352925" y="6327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3" name="直線コネクタ 72">
          <a:extLst>
            <a:ext uri="{FF2B5EF4-FFF2-40B4-BE49-F238E27FC236}">
              <a16:creationId xmlns:a16="http://schemas.microsoft.com/office/drawing/2014/main" id="{58C87935-11F5-40CC-A41D-3AC084BC9B82}"/>
            </a:ext>
          </a:extLst>
        </xdr:cNvPr>
        <xdr:cNvCxnSpPr/>
      </xdr:nvCxnSpPr>
      <xdr:spPr>
        <a:xfrm>
          <a:off x="4213225" y="6323754"/>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142363</xdr:rowOff>
    </xdr:from>
    <xdr:ext cx="405111" cy="259045"/>
    <xdr:sp macro="" textlink="">
      <xdr:nvSpPr>
        <xdr:cNvPr id="74" name="有形固定資産減価償却率最大値テキスト">
          <a:extLst>
            <a:ext uri="{FF2B5EF4-FFF2-40B4-BE49-F238E27FC236}">
              <a16:creationId xmlns:a16="http://schemas.microsoft.com/office/drawing/2014/main" id="{33C8BEEC-BCAF-42A8-B46A-589819D68101}"/>
            </a:ext>
          </a:extLst>
        </xdr:cNvPr>
        <xdr:cNvSpPr txBox="1"/>
      </xdr:nvSpPr>
      <xdr:spPr>
        <a:xfrm>
          <a:off x="4352925" y="489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24236</xdr:rowOff>
    </xdr:from>
    <xdr:to>
      <xdr:col>23</xdr:col>
      <xdr:colOff>174625</xdr:colOff>
      <xdr:row>26</xdr:row>
      <xdr:rowOff>24236</xdr:rowOff>
    </xdr:to>
    <xdr:cxnSp macro="">
      <xdr:nvCxnSpPr>
        <xdr:cNvPr id="75" name="直線コネクタ 74">
          <a:extLst>
            <a:ext uri="{FF2B5EF4-FFF2-40B4-BE49-F238E27FC236}">
              <a16:creationId xmlns:a16="http://schemas.microsoft.com/office/drawing/2014/main" id="{16D8BAD6-CFB4-45D9-85C2-00FE13052AC5}"/>
            </a:ext>
          </a:extLst>
        </xdr:cNvPr>
        <xdr:cNvCxnSpPr/>
      </xdr:nvCxnSpPr>
      <xdr:spPr>
        <a:xfrm>
          <a:off x="4213225" y="5110586"/>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129663</xdr:rowOff>
    </xdr:from>
    <xdr:ext cx="405111" cy="259045"/>
    <xdr:sp macro="" textlink="">
      <xdr:nvSpPr>
        <xdr:cNvPr id="76" name="有形固定資産減価償却率平均値テキスト">
          <a:extLst>
            <a:ext uri="{FF2B5EF4-FFF2-40B4-BE49-F238E27FC236}">
              <a16:creationId xmlns:a16="http://schemas.microsoft.com/office/drawing/2014/main" id="{D8E8F555-0C6F-413B-8B89-E16AC8CDF57D}"/>
            </a:ext>
          </a:extLst>
        </xdr:cNvPr>
        <xdr:cNvSpPr txBox="1"/>
      </xdr:nvSpPr>
      <xdr:spPr>
        <a:xfrm>
          <a:off x="4352925" y="58764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151236</xdr:rowOff>
    </xdr:from>
    <xdr:to>
      <xdr:col>23</xdr:col>
      <xdr:colOff>136525</xdr:colOff>
      <xdr:row>31</xdr:row>
      <xdr:rowOff>81386</xdr:rowOff>
    </xdr:to>
    <xdr:sp macro="" textlink="">
      <xdr:nvSpPr>
        <xdr:cNvPr id="77" name="フローチャート: 判断 76">
          <a:extLst>
            <a:ext uri="{FF2B5EF4-FFF2-40B4-BE49-F238E27FC236}">
              <a16:creationId xmlns:a16="http://schemas.microsoft.com/office/drawing/2014/main" id="{81B6C6D1-515C-4055-A898-DAE0ADF9C741}"/>
            </a:ext>
          </a:extLst>
        </xdr:cNvPr>
        <xdr:cNvSpPr/>
      </xdr:nvSpPr>
      <xdr:spPr>
        <a:xfrm>
          <a:off x="4251325" y="58979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144039</xdr:rowOff>
    </xdr:from>
    <xdr:to>
      <xdr:col>19</xdr:col>
      <xdr:colOff>187325</xdr:colOff>
      <xdr:row>31</xdr:row>
      <xdr:rowOff>74189</xdr:rowOff>
    </xdr:to>
    <xdr:sp macro="" textlink="">
      <xdr:nvSpPr>
        <xdr:cNvPr id="78" name="フローチャート: 判断 77">
          <a:extLst>
            <a:ext uri="{FF2B5EF4-FFF2-40B4-BE49-F238E27FC236}">
              <a16:creationId xmlns:a16="http://schemas.microsoft.com/office/drawing/2014/main" id="{36254FE1-40ED-45F6-A19B-1E47EF0D60FB}"/>
            </a:ext>
          </a:extLst>
        </xdr:cNvPr>
        <xdr:cNvSpPr/>
      </xdr:nvSpPr>
      <xdr:spPr>
        <a:xfrm>
          <a:off x="3616325" y="589078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111654</xdr:rowOff>
    </xdr:from>
    <xdr:to>
      <xdr:col>15</xdr:col>
      <xdr:colOff>187325</xdr:colOff>
      <xdr:row>31</xdr:row>
      <xdr:rowOff>41804</xdr:rowOff>
    </xdr:to>
    <xdr:sp macro="" textlink="">
      <xdr:nvSpPr>
        <xdr:cNvPr id="79" name="フローチャート: 判断 78">
          <a:extLst>
            <a:ext uri="{FF2B5EF4-FFF2-40B4-BE49-F238E27FC236}">
              <a16:creationId xmlns:a16="http://schemas.microsoft.com/office/drawing/2014/main" id="{8D1BECF5-363F-4B01-8CC1-511CE364D787}"/>
            </a:ext>
          </a:extLst>
        </xdr:cNvPr>
        <xdr:cNvSpPr/>
      </xdr:nvSpPr>
      <xdr:spPr>
        <a:xfrm>
          <a:off x="2930525" y="585840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113453</xdr:rowOff>
    </xdr:from>
    <xdr:to>
      <xdr:col>11</xdr:col>
      <xdr:colOff>187325</xdr:colOff>
      <xdr:row>31</xdr:row>
      <xdr:rowOff>43603</xdr:rowOff>
    </xdr:to>
    <xdr:sp macro="" textlink="">
      <xdr:nvSpPr>
        <xdr:cNvPr id="80" name="フローチャート: 判断 79">
          <a:extLst>
            <a:ext uri="{FF2B5EF4-FFF2-40B4-BE49-F238E27FC236}">
              <a16:creationId xmlns:a16="http://schemas.microsoft.com/office/drawing/2014/main" id="{7DA80D1C-F8ED-47B7-8F3F-4C27FEA6BD97}"/>
            </a:ext>
          </a:extLst>
        </xdr:cNvPr>
        <xdr:cNvSpPr/>
      </xdr:nvSpPr>
      <xdr:spPr>
        <a:xfrm>
          <a:off x="2244725" y="586020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91863</xdr:rowOff>
    </xdr:from>
    <xdr:to>
      <xdr:col>7</xdr:col>
      <xdr:colOff>187325</xdr:colOff>
      <xdr:row>31</xdr:row>
      <xdr:rowOff>22013</xdr:rowOff>
    </xdr:to>
    <xdr:sp macro="" textlink="">
      <xdr:nvSpPr>
        <xdr:cNvPr id="81" name="フローチャート: 判断 80">
          <a:extLst>
            <a:ext uri="{FF2B5EF4-FFF2-40B4-BE49-F238E27FC236}">
              <a16:creationId xmlns:a16="http://schemas.microsoft.com/office/drawing/2014/main" id="{C255EB73-0F93-428E-891B-22E43F457350}"/>
            </a:ext>
          </a:extLst>
        </xdr:cNvPr>
        <xdr:cNvSpPr/>
      </xdr:nvSpPr>
      <xdr:spPr>
        <a:xfrm>
          <a:off x="1558925" y="583861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59B5FD79-97B7-4312-B1E6-72F1785BBA1A}"/>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9B95BEE6-DB2A-4444-8714-199A23D442CE}"/>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A8FCD31F-3EEF-4EF3-AD4D-ABD505DF72F1}"/>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20FAFC11-1FA9-4852-91C9-2F6963515A66}"/>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964AFF80-6A03-4FDC-86CF-A6346E5EB48B}"/>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70273</xdr:rowOff>
    </xdr:from>
    <xdr:to>
      <xdr:col>23</xdr:col>
      <xdr:colOff>136525</xdr:colOff>
      <xdr:row>31</xdr:row>
      <xdr:rowOff>423</xdr:rowOff>
    </xdr:to>
    <xdr:sp macro="" textlink="">
      <xdr:nvSpPr>
        <xdr:cNvPr id="87" name="楕円 86">
          <a:extLst>
            <a:ext uri="{FF2B5EF4-FFF2-40B4-BE49-F238E27FC236}">
              <a16:creationId xmlns:a16="http://schemas.microsoft.com/office/drawing/2014/main" id="{DBDA4F19-7B42-4E92-B847-324336972BDF}"/>
            </a:ext>
          </a:extLst>
        </xdr:cNvPr>
        <xdr:cNvSpPr/>
      </xdr:nvSpPr>
      <xdr:spPr>
        <a:xfrm>
          <a:off x="4251325" y="58170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93150</xdr:rowOff>
    </xdr:from>
    <xdr:ext cx="405111" cy="259045"/>
    <xdr:sp macro="" textlink="">
      <xdr:nvSpPr>
        <xdr:cNvPr id="88" name="有形固定資産減価償却率該当値テキスト">
          <a:extLst>
            <a:ext uri="{FF2B5EF4-FFF2-40B4-BE49-F238E27FC236}">
              <a16:creationId xmlns:a16="http://schemas.microsoft.com/office/drawing/2014/main" id="{1D8DADF3-F3A4-42CC-A770-39E0194A66F6}"/>
            </a:ext>
          </a:extLst>
        </xdr:cNvPr>
        <xdr:cNvSpPr txBox="1"/>
      </xdr:nvSpPr>
      <xdr:spPr>
        <a:xfrm>
          <a:off x="4352925" y="5674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70273</xdr:rowOff>
    </xdr:from>
    <xdr:to>
      <xdr:col>19</xdr:col>
      <xdr:colOff>187325</xdr:colOff>
      <xdr:row>31</xdr:row>
      <xdr:rowOff>423</xdr:rowOff>
    </xdr:to>
    <xdr:sp macro="" textlink="">
      <xdr:nvSpPr>
        <xdr:cNvPr id="89" name="楕円 88">
          <a:extLst>
            <a:ext uri="{FF2B5EF4-FFF2-40B4-BE49-F238E27FC236}">
              <a16:creationId xmlns:a16="http://schemas.microsoft.com/office/drawing/2014/main" id="{5B280C52-ECB7-4995-958D-A3FE76774F40}"/>
            </a:ext>
          </a:extLst>
        </xdr:cNvPr>
        <xdr:cNvSpPr/>
      </xdr:nvSpPr>
      <xdr:spPr>
        <a:xfrm>
          <a:off x="3616325" y="581702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121073</xdr:rowOff>
    </xdr:from>
    <xdr:to>
      <xdr:col>23</xdr:col>
      <xdr:colOff>85725</xdr:colOff>
      <xdr:row>30</xdr:row>
      <xdr:rowOff>121073</xdr:rowOff>
    </xdr:to>
    <xdr:cxnSp macro="">
      <xdr:nvCxnSpPr>
        <xdr:cNvPr id="90" name="直線コネクタ 89">
          <a:extLst>
            <a:ext uri="{FF2B5EF4-FFF2-40B4-BE49-F238E27FC236}">
              <a16:creationId xmlns:a16="http://schemas.microsoft.com/office/drawing/2014/main" id="{195B062D-128E-40DF-B601-9BB669C787CC}"/>
            </a:ext>
          </a:extLst>
        </xdr:cNvPr>
        <xdr:cNvCxnSpPr/>
      </xdr:nvCxnSpPr>
      <xdr:spPr>
        <a:xfrm>
          <a:off x="3667125" y="5867823"/>
          <a:ext cx="635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109855</xdr:rowOff>
    </xdr:from>
    <xdr:to>
      <xdr:col>15</xdr:col>
      <xdr:colOff>187325</xdr:colOff>
      <xdr:row>31</xdr:row>
      <xdr:rowOff>40005</xdr:rowOff>
    </xdr:to>
    <xdr:sp macro="" textlink="">
      <xdr:nvSpPr>
        <xdr:cNvPr id="91" name="楕円 90">
          <a:extLst>
            <a:ext uri="{FF2B5EF4-FFF2-40B4-BE49-F238E27FC236}">
              <a16:creationId xmlns:a16="http://schemas.microsoft.com/office/drawing/2014/main" id="{DC4BC6D2-E876-4156-864A-4FBF15B4641F}"/>
            </a:ext>
          </a:extLst>
        </xdr:cNvPr>
        <xdr:cNvSpPr/>
      </xdr:nvSpPr>
      <xdr:spPr>
        <a:xfrm>
          <a:off x="2930525" y="585660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121073</xdr:rowOff>
    </xdr:from>
    <xdr:to>
      <xdr:col>19</xdr:col>
      <xdr:colOff>136525</xdr:colOff>
      <xdr:row>30</xdr:row>
      <xdr:rowOff>160655</xdr:rowOff>
    </xdr:to>
    <xdr:cxnSp macro="">
      <xdr:nvCxnSpPr>
        <xdr:cNvPr id="92" name="直線コネクタ 91">
          <a:extLst>
            <a:ext uri="{FF2B5EF4-FFF2-40B4-BE49-F238E27FC236}">
              <a16:creationId xmlns:a16="http://schemas.microsoft.com/office/drawing/2014/main" id="{EE32CFE9-3DC1-4C1D-9751-F550A1FC94C4}"/>
            </a:ext>
          </a:extLst>
        </xdr:cNvPr>
        <xdr:cNvCxnSpPr/>
      </xdr:nvCxnSpPr>
      <xdr:spPr>
        <a:xfrm flipV="1">
          <a:off x="2981325" y="5867823"/>
          <a:ext cx="6858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90064</xdr:rowOff>
    </xdr:from>
    <xdr:to>
      <xdr:col>11</xdr:col>
      <xdr:colOff>187325</xdr:colOff>
      <xdr:row>31</xdr:row>
      <xdr:rowOff>20214</xdr:rowOff>
    </xdr:to>
    <xdr:sp macro="" textlink="">
      <xdr:nvSpPr>
        <xdr:cNvPr id="93" name="楕円 92">
          <a:extLst>
            <a:ext uri="{FF2B5EF4-FFF2-40B4-BE49-F238E27FC236}">
              <a16:creationId xmlns:a16="http://schemas.microsoft.com/office/drawing/2014/main" id="{A3BA4941-7AE9-4499-9037-3D5FEC600113}"/>
            </a:ext>
          </a:extLst>
        </xdr:cNvPr>
        <xdr:cNvSpPr/>
      </xdr:nvSpPr>
      <xdr:spPr>
        <a:xfrm>
          <a:off x="2244725" y="583681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140864</xdr:rowOff>
    </xdr:from>
    <xdr:to>
      <xdr:col>15</xdr:col>
      <xdr:colOff>136525</xdr:colOff>
      <xdr:row>30</xdr:row>
      <xdr:rowOff>160655</xdr:rowOff>
    </xdr:to>
    <xdr:cxnSp macro="">
      <xdr:nvCxnSpPr>
        <xdr:cNvPr id="94" name="直線コネクタ 93">
          <a:extLst>
            <a:ext uri="{FF2B5EF4-FFF2-40B4-BE49-F238E27FC236}">
              <a16:creationId xmlns:a16="http://schemas.microsoft.com/office/drawing/2014/main" id="{3342C95A-68FF-4E6F-9D63-5DADF80A115C}"/>
            </a:ext>
          </a:extLst>
        </xdr:cNvPr>
        <xdr:cNvCxnSpPr/>
      </xdr:nvCxnSpPr>
      <xdr:spPr>
        <a:xfrm>
          <a:off x="2295525" y="5887614"/>
          <a:ext cx="685800" cy="1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81068</xdr:rowOff>
    </xdr:from>
    <xdr:to>
      <xdr:col>7</xdr:col>
      <xdr:colOff>187325</xdr:colOff>
      <xdr:row>31</xdr:row>
      <xdr:rowOff>11218</xdr:rowOff>
    </xdr:to>
    <xdr:sp macro="" textlink="">
      <xdr:nvSpPr>
        <xdr:cNvPr id="95" name="楕円 94">
          <a:extLst>
            <a:ext uri="{FF2B5EF4-FFF2-40B4-BE49-F238E27FC236}">
              <a16:creationId xmlns:a16="http://schemas.microsoft.com/office/drawing/2014/main" id="{87CB757E-135C-4064-B01B-4FAD1457618C}"/>
            </a:ext>
          </a:extLst>
        </xdr:cNvPr>
        <xdr:cNvSpPr/>
      </xdr:nvSpPr>
      <xdr:spPr>
        <a:xfrm>
          <a:off x="1558925" y="582781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131868</xdr:rowOff>
    </xdr:from>
    <xdr:to>
      <xdr:col>11</xdr:col>
      <xdr:colOff>136525</xdr:colOff>
      <xdr:row>30</xdr:row>
      <xdr:rowOff>140864</xdr:rowOff>
    </xdr:to>
    <xdr:cxnSp macro="">
      <xdr:nvCxnSpPr>
        <xdr:cNvPr id="96" name="直線コネクタ 95">
          <a:extLst>
            <a:ext uri="{FF2B5EF4-FFF2-40B4-BE49-F238E27FC236}">
              <a16:creationId xmlns:a16="http://schemas.microsoft.com/office/drawing/2014/main" id="{E2E5882E-07A7-4BE5-81BF-2547922373BE}"/>
            </a:ext>
          </a:extLst>
        </xdr:cNvPr>
        <xdr:cNvCxnSpPr/>
      </xdr:nvCxnSpPr>
      <xdr:spPr>
        <a:xfrm>
          <a:off x="1609725" y="5878618"/>
          <a:ext cx="685800" cy="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65316</xdr:rowOff>
    </xdr:from>
    <xdr:ext cx="405111" cy="259045"/>
    <xdr:sp macro="" textlink="">
      <xdr:nvSpPr>
        <xdr:cNvPr id="97" name="n_1aveValue有形固定資産減価償却率">
          <a:extLst>
            <a:ext uri="{FF2B5EF4-FFF2-40B4-BE49-F238E27FC236}">
              <a16:creationId xmlns:a16="http://schemas.microsoft.com/office/drawing/2014/main" id="{6F62D5C1-6EF7-47A6-AB5C-74446B6A6C86}"/>
            </a:ext>
          </a:extLst>
        </xdr:cNvPr>
        <xdr:cNvSpPr txBox="1"/>
      </xdr:nvSpPr>
      <xdr:spPr>
        <a:xfrm>
          <a:off x="3470919" y="597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32931</xdr:rowOff>
    </xdr:from>
    <xdr:ext cx="405111" cy="259045"/>
    <xdr:sp macro="" textlink="">
      <xdr:nvSpPr>
        <xdr:cNvPr id="98" name="n_2aveValue有形固定資産減価償却率">
          <a:extLst>
            <a:ext uri="{FF2B5EF4-FFF2-40B4-BE49-F238E27FC236}">
              <a16:creationId xmlns:a16="http://schemas.microsoft.com/office/drawing/2014/main" id="{91D18BA6-D949-4474-8C29-607CD2E48BCB}"/>
            </a:ext>
          </a:extLst>
        </xdr:cNvPr>
        <xdr:cNvSpPr txBox="1"/>
      </xdr:nvSpPr>
      <xdr:spPr>
        <a:xfrm>
          <a:off x="2797819" y="5944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34730</xdr:rowOff>
    </xdr:from>
    <xdr:ext cx="405111" cy="259045"/>
    <xdr:sp macro="" textlink="">
      <xdr:nvSpPr>
        <xdr:cNvPr id="99" name="n_3aveValue有形固定資産減価償却率">
          <a:extLst>
            <a:ext uri="{FF2B5EF4-FFF2-40B4-BE49-F238E27FC236}">
              <a16:creationId xmlns:a16="http://schemas.microsoft.com/office/drawing/2014/main" id="{64D295B7-2B01-4DD8-ACC6-FC95B0598377}"/>
            </a:ext>
          </a:extLst>
        </xdr:cNvPr>
        <xdr:cNvSpPr txBox="1"/>
      </xdr:nvSpPr>
      <xdr:spPr>
        <a:xfrm>
          <a:off x="2112019" y="5946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13140</xdr:rowOff>
    </xdr:from>
    <xdr:ext cx="405111" cy="259045"/>
    <xdr:sp macro="" textlink="">
      <xdr:nvSpPr>
        <xdr:cNvPr id="100" name="n_4aveValue有形固定資産減価償却率">
          <a:extLst>
            <a:ext uri="{FF2B5EF4-FFF2-40B4-BE49-F238E27FC236}">
              <a16:creationId xmlns:a16="http://schemas.microsoft.com/office/drawing/2014/main" id="{AD8CE0BF-C1BA-48BB-86BD-B50DB5AFBF3F}"/>
            </a:ext>
          </a:extLst>
        </xdr:cNvPr>
        <xdr:cNvSpPr txBox="1"/>
      </xdr:nvSpPr>
      <xdr:spPr>
        <a:xfrm>
          <a:off x="1426219" y="5924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16950</xdr:rowOff>
    </xdr:from>
    <xdr:ext cx="405111" cy="259045"/>
    <xdr:sp macro="" textlink="">
      <xdr:nvSpPr>
        <xdr:cNvPr id="101" name="n_1mainValue有形固定資産減価償却率">
          <a:extLst>
            <a:ext uri="{FF2B5EF4-FFF2-40B4-BE49-F238E27FC236}">
              <a16:creationId xmlns:a16="http://schemas.microsoft.com/office/drawing/2014/main" id="{FA5724A2-EFE4-4917-ABD8-B70813A59E31}"/>
            </a:ext>
          </a:extLst>
        </xdr:cNvPr>
        <xdr:cNvSpPr txBox="1"/>
      </xdr:nvSpPr>
      <xdr:spPr>
        <a:xfrm>
          <a:off x="3470919" y="5598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56532</xdr:rowOff>
    </xdr:from>
    <xdr:ext cx="405111" cy="259045"/>
    <xdr:sp macro="" textlink="">
      <xdr:nvSpPr>
        <xdr:cNvPr id="102" name="n_2mainValue有形固定資産減価償却率">
          <a:extLst>
            <a:ext uri="{FF2B5EF4-FFF2-40B4-BE49-F238E27FC236}">
              <a16:creationId xmlns:a16="http://schemas.microsoft.com/office/drawing/2014/main" id="{78B58B21-5D74-47FB-AE20-D1C04F9C70B3}"/>
            </a:ext>
          </a:extLst>
        </xdr:cNvPr>
        <xdr:cNvSpPr txBox="1"/>
      </xdr:nvSpPr>
      <xdr:spPr>
        <a:xfrm>
          <a:off x="2797819" y="563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36741</xdr:rowOff>
    </xdr:from>
    <xdr:ext cx="405111" cy="259045"/>
    <xdr:sp macro="" textlink="">
      <xdr:nvSpPr>
        <xdr:cNvPr id="103" name="n_3mainValue有形固定資産減価償却率">
          <a:extLst>
            <a:ext uri="{FF2B5EF4-FFF2-40B4-BE49-F238E27FC236}">
              <a16:creationId xmlns:a16="http://schemas.microsoft.com/office/drawing/2014/main" id="{EBF6B210-EBFC-4096-B569-4256FCEA4265}"/>
            </a:ext>
          </a:extLst>
        </xdr:cNvPr>
        <xdr:cNvSpPr txBox="1"/>
      </xdr:nvSpPr>
      <xdr:spPr>
        <a:xfrm>
          <a:off x="2112019" y="5618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27745</xdr:rowOff>
    </xdr:from>
    <xdr:ext cx="405111" cy="259045"/>
    <xdr:sp macro="" textlink="">
      <xdr:nvSpPr>
        <xdr:cNvPr id="104" name="n_4mainValue有形固定資産減価償却率">
          <a:extLst>
            <a:ext uri="{FF2B5EF4-FFF2-40B4-BE49-F238E27FC236}">
              <a16:creationId xmlns:a16="http://schemas.microsoft.com/office/drawing/2014/main" id="{B5F3AB86-DD56-471A-86F9-1134A768C201}"/>
            </a:ext>
          </a:extLst>
        </xdr:cNvPr>
        <xdr:cNvSpPr txBox="1"/>
      </xdr:nvSpPr>
      <xdr:spPr>
        <a:xfrm>
          <a:off x="1426219" y="5609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10A83C98-B917-4BF4-A9A1-4B35E98A0AD4}"/>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C8414378-6C0A-44D5-9013-63EA2AB02A3D}"/>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A943646D-3B3E-4798-9C94-6C898A8BD295}"/>
            </a:ext>
          </a:extLst>
        </xdr:cNvPr>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[ 699.7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23D8FCAF-80B2-44D0-8C24-DA16888CC8CD}"/>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C65F8216-D52D-41C1-BF12-160E5583E5C6}"/>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E664FD8D-693A-417F-AFEA-FFAECE14ED60}"/>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6C9F94A1-5DD4-41C2-B0A4-EB3480DF75E2}"/>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4DD32C2A-35DA-485F-AAB7-D811A293946E}"/>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090F8A1A-B736-47D5-AA56-D0375DF3A8CA}"/>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4095CA1C-0788-457D-8E92-6A1B18CAC818}"/>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17AB14D4-6901-4A91-897E-78939DBF76BC}"/>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1C7046F7-E07B-4FD3-A1BF-6BE8D41B22B4}"/>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208D86A6-4DDC-4332-BCC0-E9242568EA3A}"/>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債務償還比率は、前年度から</a:t>
          </a:r>
          <a:r>
            <a:rPr kumimoji="1" lang="en-US" altLang="ja-JP" sz="1100">
              <a:latin typeface="ＭＳ Ｐゴシック" panose="020B0600070205080204" pitchFamily="50" charset="-128"/>
              <a:ea typeface="ＭＳ Ｐゴシック" panose="020B0600070205080204" pitchFamily="50" charset="-128"/>
            </a:rPr>
            <a:t>44.8</a:t>
          </a:r>
          <a:r>
            <a:rPr kumimoji="1" lang="ja-JP" altLang="en-US" sz="1100">
              <a:latin typeface="ＭＳ Ｐゴシック" panose="020B0600070205080204" pitchFamily="50" charset="-128"/>
              <a:ea typeface="ＭＳ Ｐゴシック" panose="020B0600070205080204" pitchFamily="50" charset="-128"/>
            </a:rPr>
            <a:t>ポイント減少しましたが、全国平均より</a:t>
          </a:r>
          <a:r>
            <a:rPr kumimoji="1" lang="en-US" altLang="ja-JP" sz="1100">
              <a:latin typeface="ＭＳ Ｐゴシック" panose="020B0600070205080204" pitchFamily="50" charset="-128"/>
              <a:ea typeface="ＭＳ Ｐゴシック" panose="020B0600070205080204" pitchFamily="50" charset="-128"/>
            </a:rPr>
            <a:t>150</a:t>
          </a:r>
          <a:r>
            <a:rPr kumimoji="1" lang="ja-JP" altLang="en-US" sz="1100">
              <a:latin typeface="ＭＳ Ｐゴシック" panose="020B0600070205080204" pitchFamily="50" charset="-128"/>
              <a:ea typeface="ＭＳ Ｐゴシック" panose="020B0600070205080204" pitchFamily="50" charset="-128"/>
            </a:rPr>
            <a:t>ポイント以上高い状況です。しかし、熊本県平均との差は</a:t>
          </a:r>
          <a:r>
            <a:rPr kumimoji="1" lang="en-US" altLang="ja-JP" sz="1100">
              <a:latin typeface="ＭＳ Ｐゴシック" panose="020B0600070205080204" pitchFamily="50" charset="-128"/>
              <a:ea typeface="ＭＳ Ｐゴシック" panose="020B0600070205080204" pitchFamily="50" charset="-128"/>
            </a:rPr>
            <a:t>10.2</a:t>
          </a:r>
          <a:r>
            <a:rPr kumimoji="1" lang="ja-JP" altLang="en-US" sz="1100">
              <a:latin typeface="ＭＳ Ｐゴシック" panose="020B0600070205080204" pitchFamily="50" charset="-128"/>
              <a:ea typeface="ＭＳ Ｐゴシック" panose="020B0600070205080204" pitchFamily="50" charset="-128"/>
            </a:rPr>
            <a:t>ポイントで、全国平均と熊本県平均は約</a:t>
          </a:r>
          <a:r>
            <a:rPr kumimoji="1" lang="en-US" altLang="ja-JP" sz="1100">
              <a:latin typeface="ＭＳ Ｐゴシック" panose="020B0600070205080204" pitchFamily="50" charset="-128"/>
              <a:ea typeface="ＭＳ Ｐゴシック" panose="020B0600070205080204" pitchFamily="50" charset="-128"/>
            </a:rPr>
            <a:t>200</a:t>
          </a:r>
          <a:r>
            <a:rPr kumimoji="1" lang="ja-JP" altLang="en-US" sz="1100">
              <a:latin typeface="ＭＳ Ｐゴシック" panose="020B0600070205080204" pitchFamily="50" charset="-128"/>
              <a:ea typeface="ＭＳ Ｐゴシック" panose="020B0600070205080204" pitchFamily="50" charset="-128"/>
            </a:rPr>
            <a:t>ポイント差があることから、平成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年熊本地震の影響を受けていることが推察されます。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前年度より減少した主な要因として、平成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年熊本地震で被災した庁舎の本体工事が令和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年度に完了したことで地方債残高がピークだったことが挙げられ、令和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年度以降は減少することが見込まれます。</a:t>
          </a: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C96B408B-DB04-4B1A-9D90-D10123A74F69}"/>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94A3F993-C995-43C3-9C81-E7F11488F91D}"/>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909979F9-FFDE-4379-934A-1DE9971C3F84}"/>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1" name="直線コネクタ 120">
          <a:extLst>
            <a:ext uri="{FF2B5EF4-FFF2-40B4-BE49-F238E27FC236}">
              <a16:creationId xmlns:a16="http://schemas.microsoft.com/office/drawing/2014/main" id="{C4F61D72-8FC2-4E37-8442-78A1C22C501E}"/>
            </a:ext>
          </a:extLst>
        </xdr:cNvPr>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2" name="テキスト ボックス 121">
          <a:extLst>
            <a:ext uri="{FF2B5EF4-FFF2-40B4-BE49-F238E27FC236}">
              <a16:creationId xmlns:a16="http://schemas.microsoft.com/office/drawing/2014/main" id="{AC92A225-63E2-4CB5-BEAC-50E1EFC9D094}"/>
            </a:ext>
          </a:extLst>
        </xdr:cNvPr>
        <xdr:cNvSpPr txBox="1"/>
      </xdr:nvSpPr>
      <xdr:spPr>
        <a:xfrm>
          <a:off x="9705751" y="64646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3" name="直線コネクタ 122">
          <a:extLst>
            <a:ext uri="{FF2B5EF4-FFF2-40B4-BE49-F238E27FC236}">
              <a16:creationId xmlns:a16="http://schemas.microsoft.com/office/drawing/2014/main" id="{260E4212-9A6F-413D-AC28-E143241849D7}"/>
            </a:ext>
          </a:extLst>
        </xdr:cNvPr>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4" name="テキスト ボックス 123">
          <a:extLst>
            <a:ext uri="{FF2B5EF4-FFF2-40B4-BE49-F238E27FC236}">
              <a16:creationId xmlns:a16="http://schemas.microsoft.com/office/drawing/2014/main" id="{40D9780B-7F4D-4609-B220-0487F77D13DD}"/>
            </a:ext>
          </a:extLst>
        </xdr:cNvPr>
        <xdr:cNvSpPr txBox="1"/>
      </xdr:nvSpPr>
      <xdr:spPr>
        <a:xfrm>
          <a:off x="9758836" y="61175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F644D1FC-1A72-41D4-8952-F1C6E197D1E1}"/>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6" name="テキスト ボックス 125">
          <a:extLst>
            <a:ext uri="{FF2B5EF4-FFF2-40B4-BE49-F238E27FC236}">
              <a16:creationId xmlns:a16="http://schemas.microsoft.com/office/drawing/2014/main" id="{463A7662-8160-4265-B814-B724B5E8256C}"/>
            </a:ext>
          </a:extLst>
        </xdr:cNvPr>
        <xdr:cNvSpPr txBox="1"/>
      </xdr:nvSpPr>
      <xdr:spPr>
        <a:xfrm>
          <a:off x="9758836" y="5770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7" name="直線コネクタ 126">
          <a:extLst>
            <a:ext uri="{FF2B5EF4-FFF2-40B4-BE49-F238E27FC236}">
              <a16:creationId xmlns:a16="http://schemas.microsoft.com/office/drawing/2014/main" id="{1C95D771-586E-4E78-A331-CF8F21EA7DFC}"/>
            </a:ext>
          </a:extLst>
        </xdr:cNvPr>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8" name="テキスト ボックス 127">
          <a:extLst>
            <a:ext uri="{FF2B5EF4-FFF2-40B4-BE49-F238E27FC236}">
              <a16:creationId xmlns:a16="http://schemas.microsoft.com/office/drawing/2014/main" id="{18B81376-B6BB-477C-A428-708B391CC7C9}"/>
            </a:ext>
          </a:extLst>
        </xdr:cNvPr>
        <xdr:cNvSpPr txBox="1"/>
      </xdr:nvSpPr>
      <xdr:spPr>
        <a:xfrm>
          <a:off x="9758836" y="54232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9" name="直線コネクタ 128">
          <a:extLst>
            <a:ext uri="{FF2B5EF4-FFF2-40B4-BE49-F238E27FC236}">
              <a16:creationId xmlns:a16="http://schemas.microsoft.com/office/drawing/2014/main" id="{FB04E504-646A-49D0-AC62-16C387BCE221}"/>
            </a:ext>
          </a:extLst>
        </xdr:cNvPr>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0" name="テキスト ボックス 129">
          <a:extLst>
            <a:ext uri="{FF2B5EF4-FFF2-40B4-BE49-F238E27FC236}">
              <a16:creationId xmlns:a16="http://schemas.microsoft.com/office/drawing/2014/main" id="{0160935B-3283-441A-91D6-0D0C72C32E14}"/>
            </a:ext>
          </a:extLst>
        </xdr:cNvPr>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0496D9C4-D66B-404D-B4DC-A33F66B7BF37}"/>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DD180187-1B8B-4734-8F46-F79322336931}"/>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123875</xdr:rowOff>
    </xdr:to>
    <xdr:cxnSp macro="">
      <xdr:nvCxnSpPr>
        <xdr:cNvPr id="133" name="直線コネクタ 132">
          <a:extLst>
            <a:ext uri="{FF2B5EF4-FFF2-40B4-BE49-F238E27FC236}">
              <a16:creationId xmlns:a16="http://schemas.microsoft.com/office/drawing/2014/main" id="{F183D085-8D03-461E-9541-D9A2FDD0E320}"/>
            </a:ext>
          </a:extLst>
        </xdr:cNvPr>
        <xdr:cNvCxnSpPr/>
      </xdr:nvCxnSpPr>
      <xdr:spPr>
        <a:xfrm flipV="1">
          <a:off x="13323570" y="5169958"/>
          <a:ext cx="1269" cy="1361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127702</xdr:rowOff>
    </xdr:from>
    <xdr:ext cx="560923" cy="259045"/>
    <xdr:sp macro="" textlink="">
      <xdr:nvSpPr>
        <xdr:cNvPr id="134" name="債務償還比率最小値テキスト">
          <a:extLst>
            <a:ext uri="{FF2B5EF4-FFF2-40B4-BE49-F238E27FC236}">
              <a16:creationId xmlns:a16="http://schemas.microsoft.com/office/drawing/2014/main" id="{6C256606-7789-42D8-9497-B0141F00287A}"/>
            </a:ext>
          </a:extLst>
        </xdr:cNvPr>
        <xdr:cNvSpPr txBox="1"/>
      </xdr:nvSpPr>
      <xdr:spPr>
        <a:xfrm>
          <a:off x="13376275" y="653485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123875</xdr:rowOff>
    </xdr:from>
    <xdr:to>
      <xdr:col>76</xdr:col>
      <xdr:colOff>111125</xdr:colOff>
      <xdr:row>34</xdr:row>
      <xdr:rowOff>123875</xdr:rowOff>
    </xdr:to>
    <xdr:cxnSp macro="">
      <xdr:nvCxnSpPr>
        <xdr:cNvPr id="135" name="直線コネクタ 134">
          <a:extLst>
            <a:ext uri="{FF2B5EF4-FFF2-40B4-BE49-F238E27FC236}">
              <a16:creationId xmlns:a16="http://schemas.microsoft.com/office/drawing/2014/main" id="{67C8416D-78FD-4E1C-A070-103E5CDA6DD8}"/>
            </a:ext>
          </a:extLst>
        </xdr:cNvPr>
        <xdr:cNvCxnSpPr/>
      </xdr:nvCxnSpPr>
      <xdr:spPr>
        <a:xfrm>
          <a:off x="13255625" y="65310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6" name="債務償還比率最大値テキスト">
          <a:extLst>
            <a:ext uri="{FF2B5EF4-FFF2-40B4-BE49-F238E27FC236}">
              <a16:creationId xmlns:a16="http://schemas.microsoft.com/office/drawing/2014/main" id="{B24B23A1-DE4B-4121-8850-5B1A79D6EF73}"/>
            </a:ext>
          </a:extLst>
        </xdr:cNvPr>
        <xdr:cNvSpPr txBox="1"/>
      </xdr:nvSpPr>
      <xdr:spPr>
        <a:xfrm>
          <a:off x="13376275" y="4951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7" name="直線コネクタ 136">
          <a:extLst>
            <a:ext uri="{FF2B5EF4-FFF2-40B4-BE49-F238E27FC236}">
              <a16:creationId xmlns:a16="http://schemas.microsoft.com/office/drawing/2014/main" id="{F3ADCC97-6DB2-4ACD-9F53-1E69AE1182B0}"/>
            </a:ext>
          </a:extLst>
        </xdr:cNvPr>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25981</xdr:rowOff>
    </xdr:from>
    <xdr:ext cx="469744" cy="259045"/>
    <xdr:sp macro="" textlink="">
      <xdr:nvSpPr>
        <xdr:cNvPr id="138" name="債務償還比率平均値テキスト">
          <a:extLst>
            <a:ext uri="{FF2B5EF4-FFF2-40B4-BE49-F238E27FC236}">
              <a16:creationId xmlns:a16="http://schemas.microsoft.com/office/drawing/2014/main" id="{59280744-7430-42F9-84D2-4D331F58CDD5}"/>
            </a:ext>
          </a:extLst>
        </xdr:cNvPr>
        <xdr:cNvSpPr txBox="1"/>
      </xdr:nvSpPr>
      <xdr:spPr>
        <a:xfrm>
          <a:off x="13376275" y="56076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3104</xdr:rowOff>
    </xdr:from>
    <xdr:to>
      <xdr:col>76</xdr:col>
      <xdr:colOff>73025</xdr:colOff>
      <xdr:row>30</xdr:row>
      <xdr:rowOff>104704</xdr:rowOff>
    </xdr:to>
    <xdr:sp macro="" textlink="">
      <xdr:nvSpPr>
        <xdr:cNvPr id="139" name="フローチャート: 判断 138">
          <a:extLst>
            <a:ext uri="{FF2B5EF4-FFF2-40B4-BE49-F238E27FC236}">
              <a16:creationId xmlns:a16="http://schemas.microsoft.com/office/drawing/2014/main" id="{C7E2AE0F-6A1C-4858-A9AD-854CB2052C93}"/>
            </a:ext>
          </a:extLst>
        </xdr:cNvPr>
        <xdr:cNvSpPr/>
      </xdr:nvSpPr>
      <xdr:spPr>
        <a:xfrm>
          <a:off x="13293725" y="57498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12340</xdr:rowOff>
    </xdr:from>
    <xdr:to>
      <xdr:col>72</xdr:col>
      <xdr:colOff>123825</xdr:colOff>
      <xdr:row>30</xdr:row>
      <xdr:rowOff>113940</xdr:rowOff>
    </xdr:to>
    <xdr:sp macro="" textlink="">
      <xdr:nvSpPr>
        <xdr:cNvPr id="140" name="フローチャート: 判断 139">
          <a:extLst>
            <a:ext uri="{FF2B5EF4-FFF2-40B4-BE49-F238E27FC236}">
              <a16:creationId xmlns:a16="http://schemas.microsoft.com/office/drawing/2014/main" id="{CEA8D0E7-8A63-44A5-A50C-65D986475C6C}"/>
            </a:ext>
          </a:extLst>
        </xdr:cNvPr>
        <xdr:cNvSpPr/>
      </xdr:nvSpPr>
      <xdr:spPr>
        <a:xfrm>
          <a:off x="12639675" y="575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146847</xdr:rowOff>
    </xdr:from>
    <xdr:to>
      <xdr:col>68</xdr:col>
      <xdr:colOff>123825</xdr:colOff>
      <xdr:row>30</xdr:row>
      <xdr:rowOff>76997</xdr:rowOff>
    </xdr:to>
    <xdr:sp macro="" textlink="">
      <xdr:nvSpPr>
        <xdr:cNvPr id="141" name="フローチャート: 判断 140">
          <a:extLst>
            <a:ext uri="{FF2B5EF4-FFF2-40B4-BE49-F238E27FC236}">
              <a16:creationId xmlns:a16="http://schemas.microsoft.com/office/drawing/2014/main" id="{55BAF9DC-6729-4F0F-B31D-8787BF438F56}"/>
            </a:ext>
          </a:extLst>
        </xdr:cNvPr>
        <xdr:cNvSpPr/>
      </xdr:nvSpPr>
      <xdr:spPr>
        <a:xfrm>
          <a:off x="11953875" y="572849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138762</xdr:rowOff>
    </xdr:from>
    <xdr:to>
      <xdr:col>64</xdr:col>
      <xdr:colOff>123825</xdr:colOff>
      <xdr:row>31</xdr:row>
      <xdr:rowOff>68912</xdr:rowOff>
    </xdr:to>
    <xdr:sp macro="" textlink="">
      <xdr:nvSpPr>
        <xdr:cNvPr id="142" name="フローチャート: 判断 141">
          <a:extLst>
            <a:ext uri="{FF2B5EF4-FFF2-40B4-BE49-F238E27FC236}">
              <a16:creationId xmlns:a16="http://schemas.microsoft.com/office/drawing/2014/main" id="{9AD37047-9D53-4952-ADC0-A63D685D65B9}"/>
            </a:ext>
          </a:extLst>
        </xdr:cNvPr>
        <xdr:cNvSpPr/>
      </xdr:nvSpPr>
      <xdr:spPr>
        <a:xfrm>
          <a:off x="11268075" y="58855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28123</xdr:rowOff>
    </xdr:from>
    <xdr:to>
      <xdr:col>60</xdr:col>
      <xdr:colOff>123825</xdr:colOff>
      <xdr:row>31</xdr:row>
      <xdr:rowOff>129723</xdr:rowOff>
    </xdr:to>
    <xdr:sp macro="" textlink="">
      <xdr:nvSpPr>
        <xdr:cNvPr id="143" name="フローチャート: 判断 142">
          <a:extLst>
            <a:ext uri="{FF2B5EF4-FFF2-40B4-BE49-F238E27FC236}">
              <a16:creationId xmlns:a16="http://schemas.microsoft.com/office/drawing/2014/main" id="{21AACB4A-7907-45D7-B6E5-31EB34971F20}"/>
            </a:ext>
          </a:extLst>
        </xdr:cNvPr>
        <xdr:cNvSpPr/>
      </xdr:nvSpPr>
      <xdr:spPr>
        <a:xfrm>
          <a:off x="10582275" y="5939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760D640-BAD3-4E60-8EB4-7C62F45EACA9}"/>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86490134-10D5-4C02-B3E9-332722745079}"/>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5BEFB66C-8F08-4699-A4E1-80E9C2D8B3E0}"/>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C88A0C20-DD9D-4BAA-B698-E162B6A00163}"/>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B9B97825-8FF0-4AA0-B3CA-C4DCA493887A}"/>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14810</xdr:rowOff>
    </xdr:from>
    <xdr:to>
      <xdr:col>76</xdr:col>
      <xdr:colOff>73025</xdr:colOff>
      <xdr:row>31</xdr:row>
      <xdr:rowOff>116410</xdr:rowOff>
    </xdr:to>
    <xdr:sp macro="" textlink="">
      <xdr:nvSpPr>
        <xdr:cNvPr id="149" name="楕円 148">
          <a:extLst>
            <a:ext uri="{FF2B5EF4-FFF2-40B4-BE49-F238E27FC236}">
              <a16:creationId xmlns:a16="http://schemas.microsoft.com/office/drawing/2014/main" id="{1E771A69-E3F8-485C-8248-EA20B1B0B53A}"/>
            </a:ext>
          </a:extLst>
        </xdr:cNvPr>
        <xdr:cNvSpPr/>
      </xdr:nvSpPr>
      <xdr:spPr>
        <a:xfrm>
          <a:off x="13293725" y="59266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164687</xdr:rowOff>
    </xdr:from>
    <xdr:ext cx="469744" cy="259045"/>
    <xdr:sp macro="" textlink="">
      <xdr:nvSpPr>
        <xdr:cNvPr id="150" name="債務償還比率該当値テキスト">
          <a:extLst>
            <a:ext uri="{FF2B5EF4-FFF2-40B4-BE49-F238E27FC236}">
              <a16:creationId xmlns:a16="http://schemas.microsoft.com/office/drawing/2014/main" id="{1113739F-B9E5-43EB-AF0B-A3CC7B8C62B9}"/>
            </a:ext>
          </a:extLst>
        </xdr:cNvPr>
        <xdr:cNvSpPr txBox="1"/>
      </xdr:nvSpPr>
      <xdr:spPr>
        <a:xfrm>
          <a:off x="13376275" y="591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68545</xdr:rowOff>
    </xdr:from>
    <xdr:to>
      <xdr:col>72</xdr:col>
      <xdr:colOff>123825</xdr:colOff>
      <xdr:row>31</xdr:row>
      <xdr:rowOff>170145</xdr:rowOff>
    </xdr:to>
    <xdr:sp macro="" textlink="">
      <xdr:nvSpPr>
        <xdr:cNvPr id="151" name="楕円 150">
          <a:extLst>
            <a:ext uri="{FF2B5EF4-FFF2-40B4-BE49-F238E27FC236}">
              <a16:creationId xmlns:a16="http://schemas.microsoft.com/office/drawing/2014/main" id="{E1A8B328-2DA0-43DD-96A7-5114A1FFC062}"/>
            </a:ext>
          </a:extLst>
        </xdr:cNvPr>
        <xdr:cNvSpPr/>
      </xdr:nvSpPr>
      <xdr:spPr>
        <a:xfrm>
          <a:off x="12639675" y="59803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65610</xdr:rowOff>
    </xdr:from>
    <xdr:to>
      <xdr:col>76</xdr:col>
      <xdr:colOff>22225</xdr:colOff>
      <xdr:row>31</xdr:row>
      <xdr:rowOff>119345</xdr:rowOff>
    </xdr:to>
    <xdr:cxnSp macro="">
      <xdr:nvCxnSpPr>
        <xdr:cNvPr id="152" name="直線コネクタ 151">
          <a:extLst>
            <a:ext uri="{FF2B5EF4-FFF2-40B4-BE49-F238E27FC236}">
              <a16:creationId xmlns:a16="http://schemas.microsoft.com/office/drawing/2014/main" id="{D2BA5DCE-4822-402B-9D49-BFF2FFEA8CD4}"/>
            </a:ext>
          </a:extLst>
        </xdr:cNvPr>
        <xdr:cNvCxnSpPr/>
      </xdr:nvCxnSpPr>
      <xdr:spPr>
        <a:xfrm flipV="1">
          <a:off x="12690475" y="5977460"/>
          <a:ext cx="635000" cy="53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100259</xdr:rowOff>
    </xdr:from>
    <xdr:to>
      <xdr:col>68</xdr:col>
      <xdr:colOff>123825</xdr:colOff>
      <xdr:row>31</xdr:row>
      <xdr:rowOff>30409</xdr:rowOff>
    </xdr:to>
    <xdr:sp macro="" textlink="">
      <xdr:nvSpPr>
        <xdr:cNvPr id="153" name="楕円 152">
          <a:extLst>
            <a:ext uri="{FF2B5EF4-FFF2-40B4-BE49-F238E27FC236}">
              <a16:creationId xmlns:a16="http://schemas.microsoft.com/office/drawing/2014/main" id="{193B0DB6-C5F4-4597-94A7-65471DC477E4}"/>
            </a:ext>
          </a:extLst>
        </xdr:cNvPr>
        <xdr:cNvSpPr/>
      </xdr:nvSpPr>
      <xdr:spPr>
        <a:xfrm>
          <a:off x="11953875" y="584700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151059</xdr:rowOff>
    </xdr:from>
    <xdr:to>
      <xdr:col>72</xdr:col>
      <xdr:colOff>73025</xdr:colOff>
      <xdr:row>31</xdr:row>
      <xdr:rowOff>119345</xdr:rowOff>
    </xdr:to>
    <xdr:cxnSp macro="">
      <xdr:nvCxnSpPr>
        <xdr:cNvPr id="154" name="直線コネクタ 153">
          <a:extLst>
            <a:ext uri="{FF2B5EF4-FFF2-40B4-BE49-F238E27FC236}">
              <a16:creationId xmlns:a16="http://schemas.microsoft.com/office/drawing/2014/main" id="{80989B9E-6791-46A4-8BAA-751FD43F8CA4}"/>
            </a:ext>
          </a:extLst>
        </xdr:cNvPr>
        <xdr:cNvCxnSpPr/>
      </xdr:nvCxnSpPr>
      <xdr:spPr>
        <a:xfrm>
          <a:off x="12004675" y="5897809"/>
          <a:ext cx="685800" cy="133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80010</xdr:rowOff>
    </xdr:from>
    <xdr:to>
      <xdr:col>64</xdr:col>
      <xdr:colOff>123825</xdr:colOff>
      <xdr:row>33</xdr:row>
      <xdr:rowOff>10160</xdr:rowOff>
    </xdr:to>
    <xdr:sp macro="" textlink="">
      <xdr:nvSpPr>
        <xdr:cNvPr id="155" name="楕円 154">
          <a:extLst>
            <a:ext uri="{FF2B5EF4-FFF2-40B4-BE49-F238E27FC236}">
              <a16:creationId xmlns:a16="http://schemas.microsoft.com/office/drawing/2014/main" id="{7575416D-198C-47D3-90A4-26BBC7CCBEC8}"/>
            </a:ext>
          </a:extLst>
        </xdr:cNvPr>
        <xdr:cNvSpPr/>
      </xdr:nvSpPr>
      <xdr:spPr>
        <a:xfrm>
          <a:off x="11268075" y="61569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151059</xdr:rowOff>
    </xdr:from>
    <xdr:to>
      <xdr:col>68</xdr:col>
      <xdr:colOff>73025</xdr:colOff>
      <xdr:row>32</xdr:row>
      <xdr:rowOff>130810</xdr:rowOff>
    </xdr:to>
    <xdr:cxnSp macro="">
      <xdr:nvCxnSpPr>
        <xdr:cNvPr id="156" name="直線コネクタ 155">
          <a:extLst>
            <a:ext uri="{FF2B5EF4-FFF2-40B4-BE49-F238E27FC236}">
              <a16:creationId xmlns:a16="http://schemas.microsoft.com/office/drawing/2014/main" id="{5F7D5D39-68A5-432C-AF5C-3D360438592B}"/>
            </a:ext>
          </a:extLst>
        </xdr:cNvPr>
        <xdr:cNvCxnSpPr/>
      </xdr:nvCxnSpPr>
      <xdr:spPr>
        <a:xfrm flipV="1">
          <a:off x="11318875" y="5897809"/>
          <a:ext cx="685800" cy="309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132475</xdr:rowOff>
    </xdr:from>
    <xdr:to>
      <xdr:col>60</xdr:col>
      <xdr:colOff>123825</xdr:colOff>
      <xdr:row>32</xdr:row>
      <xdr:rowOff>62625</xdr:rowOff>
    </xdr:to>
    <xdr:sp macro="" textlink="">
      <xdr:nvSpPr>
        <xdr:cNvPr id="157" name="楕円 156">
          <a:extLst>
            <a:ext uri="{FF2B5EF4-FFF2-40B4-BE49-F238E27FC236}">
              <a16:creationId xmlns:a16="http://schemas.microsoft.com/office/drawing/2014/main" id="{D4C1E637-C133-46B8-B5B9-87DFA8EB2C8C}"/>
            </a:ext>
          </a:extLst>
        </xdr:cNvPr>
        <xdr:cNvSpPr/>
      </xdr:nvSpPr>
      <xdr:spPr>
        <a:xfrm>
          <a:off x="10582275" y="60443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11825</xdr:rowOff>
    </xdr:from>
    <xdr:to>
      <xdr:col>64</xdr:col>
      <xdr:colOff>73025</xdr:colOff>
      <xdr:row>32</xdr:row>
      <xdr:rowOff>130810</xdr:rowOff>
    </xdr:to>
    <xdr:cxnSp macro="">
      <xdr:nvCxnSpPr>
        <xdr:cNvPr id="158" name="直線コネクタ 157">
          <a:extLst>
            <a:ext uri="{FF2B5EF4-FFF2-40B4-BE49-F238E27FC236}">
              <a16:creationId xmlns:a16="http://schemas.microsoft.com/office/drawing/2014/main" id="{50F1B200-7790-4F05-9643-AEB835683F2D}"/>
            </a:ext>
          </a:extLst>
        </xdr:cNvPr>
        <xdr:cNvCxnSpPr/>
      </xdr:nvCxnSpPr>
      <xdr:spPr>
        <a:xfrm>
          <a:off x="10633075" y="6088775"/>
          <a:ext cx="685800" cy="11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130467</xdr:rowOff>
    </xdr:from>
    <xdr:ext cx="469744" cy="259045"/>
    <xdr:sp macro="" textlink="">
      <xdr:nvSpPr>
        <xdr:cNvPr id="159" name="n_1aveValue債務償還比率">
          <a:extLst>
            <a:ext uri="{FF2B5EF4-FFF2-40B4-BE49-F238E27FC236}">
              <a16:creationId xmlns:a16="http://schemas.microsoft.com/office/drawing/2014/main" id="{A4F93263-2F8F-4B64-AC2C-9922B49D078C}"/>
            </a:ext>
          </a:extLst>
        </xdr:cNvPr>
        <xdr:cNvSpPr txBox="1"/>
      </xdr:nvSpPr>
      <xdr:spPr>
        <a:xfrm>
          <a:off x="12461952" y="554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93524</xdr:rowOff>
    </xdr:from>
    <xdr:ext cx="469744" cy="259045"/>
    <xdr:sp macro="" textlink="">
      <xdr:nvSpPr>
        <xdr:cNvPr id="160" name="n_2aveValue債務償還比率">
          <a:extLst>
            <a:ext uri="{FF2B5EF4-FFF2-40B4-BE49-F238E27FC236}">
              <a16:creationId xmlns:a16="http://schemas.microsoft.com/office/drawing/2014/main" id="{F97498CA-B044-4157-899A-CD780CBCAAC0}"/>
            </a:ext>
          </a:extLst>
        </xdr:cNvPr>
        <xdr:cNvSpPr txBox="1"/>
      </xdr:nvSpPr>
      <xdr:spPr>
        <a:xfrm>
          <a:off x="11788852" y="5510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85439</xdr:rowOff>
    </xdr:from>
    <xdr:ext cx="469744" cy="259045"/>
    <xdr:sp macro="" textlink="">
      <xdr:nvSpPr>
        <xdr:cNvPr id="161" name="n_3aveValue債務償還比率">
          <a:extLst>
            <a:ext uri="{FF2B5EF4-FFF2-40B4-BE49-F238E27FC236}">
              <a16:creationId xmlns:a16="http://schemas.microsoft.com/office/drawing/2014/main" id="{6325DFF5-0D88-4A97-8177-94490677AB4E}"/>
            </a:ext>
          </a:extLst>
        </xdr:cNvPr>
        <xdr:cNvSpPr txBox="1"/>
      </xdr:nvSpPr>
      <xdr:spPr>
        <a:xfrm>
          <a:off x="11103052" y="5667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146250</xdr:rowOff>
    </xdr:from>
    <xdr:ext cx="469744" cy="259045"/>
    <xdr:sp macro="" textlink="">
      <xdr:nvSpPr>
        <xdr:cNvPr id="162" name="n_4aveValue債務償還比率">
          <a:extLst>
            <a:ext uri="{FF2B5EF4-FFF2-40B4-BE49-F238E27FC236}">
              <a16:creationId xmlns:a16="http://schemas.microsoft.com/office/drawing/2014/main" id="{C55AE90E-9A52-441A-A698-F8B789A56810}"/>
            </a:ext>
          </a:extLst>
        </xdr:cNvPr>
        <xdr:cNvSpPr txBox="1"/>
      </xdr:nvSpPr>
      <xdr:spPr>
        <a:xfrm>
          <a:off x="10417252" y="5727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161272</xdr:rowOff>
    </xdr:from>
    <xdr:ext cx="469744" cy="259045"/>
    <xdr:sp macro="" textlink="">
      <xdr:nvSpPr>
        <xdr:cNvPr id="163" name="n_1mainValue債務償還比率">
          <a:extLst>
            <a:ext uri="{FF2B5EF4-FFF2-40B4-BE49-F238E27FC236}">
              <a16:creationId xmlns:a16="http://schemas.microsoft.com/office/drawing/2014/main" id="{3BDD9D1A-E1B2-4C8D-89B3-75E88036F8B1}"/>
            </a:ext>
          </a:extLst>
        </xdr:cNvPr>
        <xdr:cNvSpPr txBox="1"/>
      </xdr:nvSpPr>
      <xdr:spPr>
        <a:xfrm>
          <a:off x="12461952" y="607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21536</xdr:rowOff>
    </xdr:from>
    <xdr:ext cx="469744" cy="259045"/>
    <xdr:sp macro="" textlink="">
      <xdr:nvSpPr>
        <xdr:cNvPr id="164" name="n_2mainValue債務償還比率">
          <a:extLst>
            <a:ext uri="{FF2B5EF4-FFF2-40B4-BE49-F238E27FC236}">
              <a16:creationId xmlns:a16="http://schemas.microsoft.com/office/drawing/2014/main" id="{8A01EC36-6E5F-40EC-AD2B-93E2535CE418}"/>
            </a:ext>
          </a:extLst>
        </xdr:cNvPr>
        <xdr:cNvSpPr txBox="1"/>
      </xdr:nvSpPr>
      <xdr:spPr>
        <a:xfrm>
          <a:off x="11788852" y="5933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1287</xdr:rowOff>
    </xdr:from>
    <xdr:ext cx="469744" cy="259045"/>
    <xdr:sp macro="" textlink="">
      <xdr:nvSpPr>
        <xdr:cNvPr id="165" name="n_3mainValue債務償還比率">
          <a:extLst>
            <a:ext uri="{FF2B5EF4-FFF2-40B4-BE49-F238E27FC236}">
              <a16:creationId xmlns:a16="http://schemas.microsoft.com/office/drawing/2014/main" id="{03895FAA-F2A7-41B0-B810-3CD3DB52D0F4}"/>
            </a:ext>
          </a:extLst>
        </xdr:cNvPr>
        <xdr:cNvSpPr txBox="1"/>
      </xdr:nvSpPr>
      <xdr:spPr>
        <a:xfrm>
          <a:off x="11103052" y="6243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53752</xdr:rowOff>
    </xdr:from>
    <xdr:ext cx="469744" cy="259045"/>
    <xdr:sp macro="" textlink="">
      <xdr:nvSpPr>
        <xdr:cNvPr id="166" name="n_4mainValue債務償還比率">
          <a:extLst>
            <a:ext uri="{FF2B5EF4-FFF2-40B4-BE49-F238E27FC236}">
              <a16:creationId xmlns:a16="http://schemas.microsoft.com/office/drawing/2014/main" id="{176C7DC8-65DE-4292-B9C1-40A9AF11B2AB}"/>
            </a:ext>
          </a:extLst>
        </xdr:cNvPr>
        <xdr:cNvSpPr txBox="1"/>
      </xdr:nvSpPr>
      <xdr:spPr>
        <a:xfrm>
          <a:off x="10417252" y="6130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2013FA2F-DC66-4398-9807-03FD74CB1812}"/>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D3A1D856-BCF0-4BBF-9F97-40BD3BDD4FD1}"/>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57DB3E17-6457-43FF-A007-50ED1979068E}"/>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87A0A842-405F-4CDF-95B3-DBA83164B4BC}"/>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E0FD8FC4-757F-49FE-B566-F9C23974B2F6}"/>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F2003880-F709-4008-9016-EF843A4B4345}"/>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E2E48EA-F2C1-4666-A952-CF2F969830BB}"/>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61A3E8B-D2EA-4D50-85DF-E24D38971C4D}"/>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AF46F2E-C44C-416F-B043-7ED74C0CAD6E}"/>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EE48365-39D2-4328-BF0E-4C4C19E6F264}"/>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2E3D2BC-25EB-4902-8FEA-FB69E7098BB3}"/>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A42F247-32EF-45EE-B379-83BF9FB9FEBF}"/>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5269B38-C2A7-4173-9055-9330ADE2E9C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5940529-08C6-428D-BFB2-311A4C14547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2AD1F27-E5AC-46F2-B93B-EAEFC9F9F235}"/>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81A6E13-9CE6-41FF-9C28-0C3F5D901DCC}"/>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36,371
36,000
74.30
23,252,035
22,102,267
604,345
9,720,634
21,690,205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785011D-245C-49FD-8040-25E7B9182A6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3CD396F-331A-46B6-8487-4799D15C3488}"/>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E6BE6DA-90E7-4CEF-A34A-0A10C20BD32E}"/>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D0C0D7A-F736-484A-8170-259303ADAFD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3F99CFE-F934-461E-AA6C-0C77E9496E3B}"/>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C78FE10-4645-4A48-BE0B-532EC999DD97}"/>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FC92DDA-FFE0-484D-BFF2-10F127278B23}"/>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7B3FE93-B229-4416-863A-BAF2C6E2DDA8}"/>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6F00B97-A6B2-427D-A935-FAE2C41A112E}"/>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3296457-C47C-4E52-985D-F22F5EAE0CA1}"/>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D2BD321-EEA5-4909-BFC3-EA62809FE69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A886857-AE4B-4867-B8AC-C24AF1504CEE}"/>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2D27615-0314-4020-B8B2-621801ADEAF2}"/>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11B8AE2-55A6-41BE-8476-F5C59D3EB6AF}"/>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EC501C6-34A0-49DE-86DD-54CA3F06513C}"/>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C0DDB40-553B-45A9-8545-5F34EAAD029C}"/>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CCDFB01-4767-4F63-95D3-6902184DA193}"/>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29A3FA6-71EE-47D1-9227-CC10DA8B6134}"/>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82C1E5A-A246-4FFC-9D9B-6982C5F493EE}"/>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426C561-BEFB-4B27-8C19-57921EDCF4BE}"/>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6B2A88D-AEAF-46FA-92DF-41B5BE303110}"/>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37B6910-B80F-47E4-BC90-D30CE74BA4CD}"/>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62FAED7-7F7B-424C-804D-04084D1DAB42}"/>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CBF2176-2044-46F9-BB7D-AA0426CEDE6D}"/>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BC29C0B-97F4-40AD-BB59-67786D61CD4C}"/>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3F27FDD-0229-4DC2-B374-CEA5B4A227F0}"/>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CD7E947-34E6-4C0F-A37D-79C47DCB7B56}"/>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9F4FAF0-4A42-4A1B-90C7-59E9993DC680}"/>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FAC6E48-7DC5-4E14-89C5-FE85E2BCB84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70D2645-3844-4EE2-AFD4-8CA636B7AF8B}"/>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AD08C7C-050E-448E-85AB-A55532981F1D}"/>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C5A2385-66B7-4208-9E6D-82215BF62855}"/>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E82F11B2-A502-4995-B634-CB4087BD3A52}"/>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AF279995-2A70-4364-97DB-C1D1872AE80D}"/>
            </a:ext>
          </a:extLst>
        </xdr:cNvPr>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55FEF70B-3E67-4F17-82E2-823CA66E5E36}"/>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25E19CA-F9D5-41E3-AB96-20D2822240EC}"/>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EA7E57D-DE47-40EC-9741-253D7869F080}"/>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4BFD4654-24A4-4730-89EF-FF81E38224B6}"/>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8480D5D1-833C-4245-BF19-1D5F499B8521}"/>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C7088E12-1529-4778-9B17-12D4B0A902B3}"/>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537863A2-3581-4549-AC15-D201845ED678}"/>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6F1E6E08-75BF-4682-B4D9-6D76805D271E}"/>
            </a:ext>
          </a:extLst>
        </xdr:cNvPr>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1DB0290-BF3E-47A6-9FE7-795AE751DE99}"/>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862D6AF0-7327-4418-B37C-C649DFA9CDE9}"/>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AC693DE6-F214-4265-98A3-4B514A07E0A5}"/>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140970</xdr:rowOff>
    </xdr:from>
    <xdr:to>
      <xdr:col>24</xdr:col>
      <xdr:colOff>62865</xdr:colOff>
      <xdr:row>41</xdr:row>
      <xdr:rowOff>154305</xdr:rowOff>
    </xdr:to>
    <xdr:cxnSp macro="">
      <xdr:nvCxnSpPr>
        <xdr:cNvPr id="57" name="直線コネクタ 56">
          <a:extLst>
            <a:ext uri="{FF2B5EF4-FFF2-40B4-BE49-F238E27FC236}">
              <a16:creationId xmlns:a16="http://schemas.microsoft.com/office/drawing/2014/main" id="{6FF49DF6-340A-4C12-B32A-54B1898D477C}"/>
            </a:ext>
          </a:extLst>
        </xdr:cNvPr>
        <xdr:cNvCxnSpPr/>
      </xdr:nvCxnSpPr>
      <xdr:spPr>
        <a:xfrm flipV="1">
          <a:off x="4177665" y="5595620"/>
          <a:ext cx="0" cy="1334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158132</xdr:rowOff>
    </xdr:from>
    <xdr:ext cx="405111" cy="259045"/>
    <xdr:sp macro="" textlink="">
      <xdr:nvSpPr>
        <xdr:cNvPr id="58" name="【道路】&#10;有形固定資産減価償却率最小値テキスト">
          <a:extLst>
            <a:ext uri="{FF2B5EF4-FFF2-40B4-BE49-F238E27FC236}">
              <a16:creationId xmlns:a16="http://schemas.microsoft.com/office/drawing/2014/main" id="{A101F554-9D9A-44E9-B5B3-F19FE77176CD}"/>
            </a:ext>
          </a:extLst>
        </xdr:cNvPr>
        <xdr:cNvSpPr txBox="1"/>
      </xdr:nvSpPr>
      <xdr:spPr>
        <a:xfrm>
          <a:off x="4216400" y="6933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154305</xdr:rowOff>
    </xdr:from>
    <xdr:to>
      <xdr:col>24</xdr:col>
      <xdr:colOff>152400</xdr:colOff>
      <xdr:row>41</xdr:row>
      <xdr:rowOff>154305</xdr:rowOff>
    </xdr:to>
    <xdr:cxnSp macro="">
      <xdr:nvCxnSpPr>
        <xdr:cNvPr id="59" name="直線コネクタ 58">
          <a:extLst>
            <a:ext uri="{FF2B5EF4-FFF2-40B4-BE49-F238E27FC236}">
              <a16:creationId xmlns:a16="http://schemas.microsoft.com/office/drawing/2014/main" id="{82541A77-0AB7-4B27-B06B-61DFE8910754}"/>
            </a:ext>
          </a:extLst>
        </xdr:cNvPr>
        <xdr:cNvCxnSpPr/>
      </xdr:nvCxnSpPr>
      <xdr:spPr>
        <a:xfrm>
          <a:off x="4108450" y="69297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87647</xdr:rowOff>
    </xdr:from>
    <xdr:ext cx="405111" cy="259045"/>
    <xdr:sp macro="" textlink="">
      <xdr:nvSpPr>
        <xdr:cNvPr id="60" name="【道路】&#10;有形固定資産減価償却率最大値テキスト">
          <a:extLst>
            <a:ext uri="{FF2B5EF4-FFF2-40B4-BE49-F238E27FC236}">
              <a16:creationId xmlns:a16="http://schemas.microsoft.com/office/drawing/2014/main" id="{3A82D230-B2D7-43B2-8EBC-A04277E62D29}"/>
            </a:ext>
          </a:extLst>
        </xdr:cNvPr>
        <xdr:cNvSpPr txBox="1"/>
      </xdr:nvSpPr>
      <xdr:spPr>
        <a:xfrm>
          <a:off x="4216400" y="5377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140970</xdr:rowOff>
    </xdr:from>
    <xdr:to>
      <xdr:col>24</xdr:col>
      <xdr:colOff>152400</xdr:colOff>
      <xdr:row>33</xdr:row>
      <xdr:rowOff>140970</xdr:rowOff>
    </xdr:to>
    <xdr:cxnSp macro="">
      <xdr:nvCxnSpPr>
        <xdr:cNvPr id="61" name="直線コネクタ 60">
          <a:extLst>
            <a:ext uri="{FF2B5EF4-FFF2-40B4-BE49-F238E27FC236}">
              <a16:creationId xmlns:a16="http://schemas.microsoft.com/office/drawing/2014/main" id="{6CF8A579-1D57-4483-89C0-BCD66677E273}"/>
            </a:ext>
          </a:extLst>
        </xdr:cNvPr>
        <xdr:cNvCxnSpPr/>
      </xdr:nvCxnSpPr>
      <xdr:spPr>
        <a:xfrm>
          <a:off x="4108450" y="5595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xdr:rowOff>
    </xdr:from>
    <xdr:ext cx="405111" cy="259045"/>
    <xdr:sp macro="" textlink="">
      <xdr:nvSpPr>
        <xdr:cNvPr id="62" name="【道路】&#10;有形固定資産減価償却率平均値テキスト">
          <a:extLst>
            <a:ext uri="{FF2B5EF4-FFF2-40B4-BE49-F238E27FC236}">
              <a16:creationId xmlns:a16="http://schemas.microsoft.com/office/drawing/2014/main" id="{47C6F021-9D92-4DD7-B625-6E67518266BB}"/>
            </a:ext>
          </a:extLst>
        </xdr:cNvPr>
        <xdr:cNvSpPr txBox="1"/>
      </xdr:nvSpPr>
      <xdr:spPr>
        <a:xfrm>
          <a:off x="4216400" y="6280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21590</xdr:rowOff>
    </xdr:from>
    <xdr:to>
      <xdr:col>24</xdr:col>
      <xdr:colOff>114300</xdr:colOff>
      <xdr:row>38</xdr:row>
      <xdr:rowOff>123190</xdr:rowOff>
    </xdr:to>
    <xdr:sp macro="" textlink="">
      <xdr:nvSpPr>
        <xdr:cNvPr id="63" name="フローチャート: 判断 62">
          <a:extLst>
            <a:ext uri="{FF2B5EF4-FFF2-40B4-BE49-F238E27FC236}">
              <a16:creationId xmlns:a16="http://schemas.microsoft.com/office/drawing/2014/main" id="{845E6B2B-87F1-4311-BB5B-55058C9F9BE1}"/>
            </a:ext>
          </a:extLst>
        </xdr:cNvPr>
        <xdr:cNvSpPr/>
      </xdr:nvSpPr>
      <xdr:spPr>
        <a:xfrm>
          <a:off x="41275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17780</xdr:rowOff>
    </xdr:from>
    <xdr:to>
      <xdr:col>20</xdr:col>
      <xdr:colOff>38100</xdr:colOff>
      <xdr:row>38</xdr:row>
      <xdr:rowOff>119380</xdr:rowOff>
    </xdr:to>
    <xdr:sp macro="" textlink="">
      <xdr:nvSpPr>
        <xdr:cNvPr id="64" name="フローチャート: 判断 63">
          <a:extLst>
            <a:ext uri="{FF2B5EF4-FFF2-40B4-BE49-F238E27FC236}">
              <a16:creationId xmlns:a16="http://schemas.microsoft.com/office/drawing/2014/main" id="{2AE1CA24-7EAD-4178-B2F4-BB8BA1736AC2}"/>
            </a:ext>
          </a:extLst>
        </xdr:cNvPr>
        <xdr:cNvSpPr/>
      </xdr:nvSpPr>
      <xdr:spPr>
        <a:xfrm>
          <a:off x="3384550" y="62979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6350</xdr:rowOff>
    </xdr:from>
    <xdr:to>
      <xdr:col>15</xdr:col>
      <xdr:colOff>101600</xdr:colOff>
      <xdr:row>38</xdr:row>
      <xdr:rowOff>107950</xdr:rowOff>
    </xdr:to>
    <xdr:sp macro="" textlink="">
      <xdr:nvSpPr>
        <xdr:cNvPr id="65" name="フローチャート: 判断 64">
          <a:extLst>
            <a:ext uri="{FF2B5EF4-FFF2-40B4-BE49-F238E27FC236}">
              <a16:creationId xmlns:a16="http://schemas.microsoft.com/office/drawing/2014/main" id="{E46B22E5-CD7A-4558-9DFA-E13943B1F20D}"/>
            </a:ext>
          </a:extLst>
        </xdr:cNvPr>
        <xdr:cNvSpPr/>
      </xdr:nvSpPr>
      <xdr:spPr>
        <a:xfrm>
          <a:off x="257175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120650</xdr:rowOff>
    </xdr:from>
    <xdr:to>
      <xdr:col>10</xdr:col>
      <xdr:colOff>165100</xdr:colOff>
      <xdr:row>38</xdr:row>
      <xdr:rowOff>50800</xdr:rowOff>
    </xdr:to>
    <xdr:sp macro="" textlink="">
      <xdr:nvSpPr>
        <xdr:cNvPr id="66" name="フローチャート: 判断 65">
          <a:extLst>
            <a:ext uri="{FF2B5EF4-FFF2-40B4-BE49-F238E27FC236}">
              <a16:creationId xmlns:a16="http://schemas.microsoft.com/office/drawing/2014/main" id="{487F1796-4EA4-4ADC-B70D-EC9679071341}"/>
            </a:ext>
          </a:extLst>
        </xdr:cNvPr>
        <xdr:cNvSpPr/>
      </xdr:nvSpPr>
      <xdr:spPr>
        <a:xfrm>
          <a:off x="1778000" y="62357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59690</xdr:rowOff>
    </xdr:from>
    <xdr:to>
      <xdr:col>6</xdr:col>
      <xdr:colOff>38100</xdr:colOff>
      <xdr:row>37</xdr:row>
      <xdr:rowOff>161290</xdr:rowOff>
    </xdr:to>
    <xdr:sp macro="" textlink="">
      <xdr:nvSpPr>
        <xdr:cNvPr id="67" name="フローチャート: 判断 66">
          <a:extLst>
            <a:ext uri="{FF2B5EF4-FFF2-40B4-BE49-F238E27FC236}">
              <a16:creationId xmlns:a16="http://schemas.microsoft.com/office/drawing/2014/main" id="{55E7BDBF-61E6-48A7-90EB-75B8EC3F5F5F}"/>
            </a:ext>
          </a:extLst>
        </xdr:cNvPr>
        <xdr:cNvSpPr/>
      </xdr:nvSpPr>
      <xdr:spPr>
        <a:xfrm>
          <a:off x="984250" y="61747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2FF9FDE0-F19E-47B0-B67E-2D3AB3D0EF50}"/>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0889C8C-7693-4A54-B0A3-5EC6E86575B3}"/>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1BD47E7-9F13-44EB-A909-42FC9A69FD4E}"/>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A4BDC23-2173-4E69-9BBA-707CCA9CEF6C}"/>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C4328036-B584-4002-B22D-D88242CEECAC}"/>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57785</xdr:rowOff>
    </xdr:from>
    <xdr:to>
      <xdr:col>24</xdr:col>
      <xdr:colOff>114300</xdr:colOff>
      <xdr:row>37</xdr:row>
      <xdr:rowOff>159385</xdr:rowOff>
    </xdr:to>
    <xdr:sp macro="" textlink="">
      <xdr:nvSpPr>
        <xdr:cNvPr id="73" name="楕円 72">
          <a:extLst>
            <a:ext uri="{FF2B5EF4-FFF2-40B4-BE49-F238E27FC236}">
              <a16:creationId xmlns:a16="http://schemas.microsoft.com/office/drawing/2014/main" id="{E759BC89-75ED-4998-AC06-3E51567E1040}"/>
            </a:ext>
          </a:extLst>
        </xdr:cNvPr>
        <xdr:cNvSpPr/>
      </xdr:nvSpPr>
      <xdr:spPr>
        <a:xfrm>
          <a:off x="4127500" y="6172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80662</xdr:rowOff>
    </xdr:from>
    <xdr:ext cx="405111" cy="259045"/>
    <xdr:sp macro="" textlink="">
      <xdr:nvSpPr>
        <xdr:cNvPr id="74" name="【道路】&#10;有形固定資産減価償却率該当値テキスト">
          <a:extLst>
            <a:ext uri="{FF2B5EF4-FFF2-40B4-BE49-F238E27FC236}">
              <a16:creationId xmlns:a16="http://schemas.microsoft.com/office/drawing/2014/main" id="{92FCD16D-7F3B-4051-A5DA-8C92E6C7FC81}"/>
            </a:ext>
          </a:extLst>
        </xdr:cNvPr>
        <xdr:cNvSpPr txBox="1"/>
      </xdr:nvSpPr>
      <xdr:spPr>
        <a:xfrm>
          <a:off x="4216400" y="6030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50165</xdr:rowOff>
    </xdr:from>
    <xdr:to>
      <xdr:col>20</xdr:col>
      <xdr:colOff>38100</xdr:colOff>
      <xdr:row>37</xdr:row>
      <xdr:rowOff>151765</xdr:rowOff>
    </xdr:to>
    <xdr:sp macro="" textlink="">
      <xdr:nvSpPr>
        <xdr:cNvPr id="75" name="楕円 74">
          <a:extLst>
            <a:ext uri="{FF2B5EF4-FFF2-40B4-BE49-F238E27FC236}">
              <a16:creationId xmlns:a16="http://schemas.microsoft.com/office/drawing/2014/main" id="{169FE279-FB6B-484F-A5F1-505F61EB1E86}"/>
            </a:ext>
          </a:extLst>
        </xdr:cNvPr>
        <xdr:cNvSpPr/>
      </xdr:nvSpPr>
      <xdr:spPr>
        <a:xfrm>
          <a:off x="3384550" y="61652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100965</xdr:rowOff>
    </xdr:from>
    <xdr:to>
      <xdr:col>24</xdr:col>
      <xdr:colOff>63500</xdr:colOff>
      <xdr:row>37</xdr:row>
      <xdr:rowOff>108585</xdr:rowOff>
    </xdr:to>
    <xdr:cxnSp macro="">
      <xdr:nvCxnSpPr>
        <xdr:cNvPr id="76" name="直線コネクタ 75">
          <a:extLst>
            <a:ext uri="{FF2B5EF4-FFF2-40B4-BE49-F238E27FC236}">
              <a16:creationId xmlns:a16="http://schemas.microsoft.com/office/drawing/2014/main" id="{E07AE82E-5624-4599-95CC-6621EBADF195}"/>
            </a:ext>
          </a:extLst>
        </xdr:cNvPr>
        <xdr:cNvCxnSpPr/>
      </xdr:nvCxnSpPr>
      <xdr:spPr>
        <a:xfrm>
          <a:off x="3429000" y="6216015"/>
          <a:ext cx="7493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17780</xdr:rowOff>
    </xdr:from>
    <xdr:to>
      <xdr:col>15</xdr:col>
      <xdr:colOff>101600</xdr:colOff>
      <xdr:row>37</xdr:row>
      <xdr:rowOff>119380</xdr:rowOff>
    </xdr:to>
    <xdr:sp macro="" textlink="">
      <xdr:nvSpPr>
        <xdr:cNvPr id="77" name="楕円 76">
          <a:extLst>
            <a:ext uri="{FF2B5EF4-FFF2-40B4-BE49-F238E27FC236}">
              <a16:creationId xmlns:a16="http://schemas.microsoft.com/office/drawing/2014/main" id="{437ED3D7-599A-4F01-891A-8BB799235DFA}"/>
            </a:ext>
          </a:extLst>
        </xdr:cNvPr>
        <xdr:cNvSpPr/>
      </xdr:nvSpPr>
      <xdr:spPr>
        <a:xfrm>
          <a:off x="2571750" y="613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68580</xdr:rowOff>
    </xdr:from>
    <xdr:to>
      <xdr:col>19</xdr:col>
      <xdr:colOff>177800</xdr:colOff>
      <xdr:row>37</xdr:row>
      <xdr:rowOff>100965</xdr:rowOff>
    </xdr:to>
    <xdr:cxnSp macro="">
      <xdr:nvCxnSpPr>
        <xdr:cNvPr id="78" name="直線コネクタ 77">
          <a:extLst>
            <a:ext uri="{FF2B5EF4-FFF2-40B4-BE49-F238E27FC236}">
              <a16:creationId xmlns:a16="http://schemas.microsoft.com/office/drawing/2014/main" id="{1ED65098-8A88-48E3-8629-5F97CFE955B6}"/>
            </a:ext>
          </a:extLst>
        </xdr:cNvPr>
        <xdr:cNvCxnSpPr/>
      </xdr:nvCxnSpPr>
      <xdr:spPr>
        <a:xfrm>
          <a:off x="2622550" y="6183630"/>
          <a:ext cx="80645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156845</xdr:rowOff>
    </xdr:from>
    <xdr:to>
      <xdr:col>10</xdr:col>
      <xdr:colOff>165100</xdr:colOff>
      <xdr:row>37</xdr:row>
      <xdr:rowOff>86995</xdr:rowOff>
    </xdr:to>
    <xdr:sp macro="" textlink="">
      <xdr:nvSpPr>
        <xdr:cNvPr id="79" name="楕円 78">
          <a:extLst>
            <a:ext uri="{FF2B5EF4-FFF2-40B4-BE49-F238E27FC236}">
              <a16:creationId xmlns:a16="http://schemas.microsoft.com/office/drawing/2014/main" id="{C1FC3E8F-D232-4659-8DCA-29D5EAB2EAAB}"/>
            </a:ext>
          </a:extLst>
        </xdr:cNvPr>
        <xdr:cNvSpPr/>
      </xdr:nvSpPr>
      <xdr:spPr>
        <a:xfrm>
          <a:off x="1778000" y="61067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36195</xdr:rowOff>
    </xdr:from>
    <xdr:to>
      <xdr:col>15</xdr:col>
      <xdr:colOff>50800</xdr:colOff>
      <xdr:row>37</xdr:row>
      <xdr:rowOff>68580</xdr:rowOff>
    </xdr:to>
    <xdr:cxnSp macro="">
      <xdr:nvCxnSpPr>
        <xdr:cNvPr id="80" name="直線コネクタ 79">
          <a:extLst>
            <a:ext uri="{FF2B5EF4-FFF2-40B4-BE49-F238E27FC236}">
              <a16:creationId xmlns:a16="http://schemas.microsoft.com/office/drawing/2014/main" id="{C8060D79-8C5F-4ACA-97FC-5F57F5C243BB}"/>
            </a:ext>
          </a:extLst>
        </xdr:cNvPr>
        <xdr:cNvCxnSpPr/>
      </xdr:nvCxnSpPr>
      <xdr:spPr>
        <a:xfrm>
          <a:off x="1828800" y="6151245"/>
          <a:ext cx="79375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120650</xdr:rowOff>
    </xdr:from>
    <xdr:to>
      <xdr:col>6</xdr:col>
      <xdr:colOff>38100</xdr:colOff>
      <xdr:row>37</xdr:row>
      <xdr:rowOff>50800</xdr:rowOff>
    </xdr:to>
    <xdr:sp macro="" textlink="">
      <xdr:nvSpPr>
        <xdr:cNvPr id="81" name="楕円 80">
          <a:extLst>
            <a:ext uri="{FF2B5EF4-FFF2-40B4-BE49-F238E27FC236}">
              <a16:creationId xmlns:a16="http://schemas.microsoft.com/office/drawing/2014/main" id="{58F4E99B-5B40-40F7-99DA-CB7E72A40774}"/>
            </a:ext>
          </a:extLst>
        </xdr:cNvPr>
        <xdr:cNvSpPr/>
      </xdr:nvSpPr>
      <xdr:spPr>
        <a:xfrm>
          <a:off x="984250" y="60706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0</xdr:rowOff>
    </xdr:from>
    <xdr:to>
      <xdr:col>10</xdr:col>
      <xdr:colOff>114300</xdr:colOff>
      <xdr:row>37</xdr:row>
      <xdr:rowOff>36195</xdr:rowOff>
    </xdr:to>
    <xdr:cxnSp macro="">
      <xdr:nvCxnSpPr>
        <xdr:cNvPr id="82" name="直線コネクタ 81">
          <a:extLst>
            <a:ext uri="{FF2B5EF4-FFF2-40B4-BE49-F238E27FC236}">
              <a16:creationId xmlns:a16="http://schemas.microsoft.com/office/drawing/2014/main" id="{6DAA5DCB-BCAD-486F-9E0A-02EFC3D3FFC2}"/>
            </a:ext>
          </a:extLst>
        </xdr:cNvPr>
        <xdr:cNvCxnSpPr/>
      </xdr:nvCxnSpPr>
      <xdr:spPr>
        <a:xfrm>
          <a:off x="1028700" y="6115050"/>
          <a:ext cx="8001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110507</xdr:rowOff>
    </xdr:from>
    <xdr:ext cx="405111" cy="259045"/>
    <xdr:sp macro="" textlink="">
      <xdr:nvSpPr>
        <xdr:cNvPr id="83" name="n_1aveValue【道路】&#10;有形固定資産減価償却率">
          <a:extLst>
            <a:ext uri="{FF2B5EF4-FFF2-40B4-BE49-F238E27FC236}">
              <a16:creationId xmlns:a16="http://schemas.microsoft.com/office/drawing/2014/main" id="{ECCAC854-2DFD-47E6-B719-96DC9FD804D7}"/>
            </a:ext>
          </a:extLst>
        </xdr:cNvPr>
        <xdr:cNvSpPr txBox="1"/>
      </xdr:nvSpPr>
      <xdr:spPr>
        <a:xfrm>
          <a:off x="3239144" y="6390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99077</xdr:rowOff>
    </xdr:from>
    <xdr:ext cx="405111" cy="259045"/>
    <xdr:sp macro="" textlink="">
      <xdr:nvSpPr>
        <xdr:cNvPr id="84" name="n_2aveValue【道路】&#10;有形固定資産減価償却率">
          <a:extLst>
            <a:ext uri="{FF2B5EF4-FFF2-40B4-BE49-F238E27FC236}">
              <a16:creationId xmlns:a16="http://schemas.microsoft.com/office/drawing/2014/main" id="{C2B01273-46D5-4ED1-9DFE-6BCB653EC4B1}"/>
            </a:ext>
          </a:extLst>
        </xdr:cNvPr>
        <xdr:cNvSpPr txBox="1"/>
      </xdr:nvSpPr>
      <xdr:spPr>
        <a:xfrm>
          <a:off x="2439044" y="6379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41927</xdr:rowOff>
    </xdr:from>
    <xdr:ext cx="405111" cy="259045"/>
    <xdr:sp macro="" textlink="">
      <xdr:nvSpPr>
        <xdr:cNvPr id="85" name="n_3aveValue【道路】&#10;有形固定資産減価償却率">
          <a:extLst>
            <a:ext uri="{FF2B5EF4-FFF2-40B4-BE49-F238E27FC236}">
              <a16:creationId xmlns:a16="http://schemas.microsoft.com/office/drawing/2014/main" id="{3147724E-3D40-4553-81AB-A7D06279EF3F}"/>
            </a:ext>
          </a:extLst>
        </xdr:cNvPr>
        <xdr:cNvSpPr txBox="1"/>
      </xdr:nvSpPr>
      <xdr:spPr>
        <a:xfrm>
          <a:off x="1645294" y="632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152417</xdr:rowOff>
    </xdr:from>
    <xdr:ext cx="405111" cy="259045"/>
    <xdr:sp macro="" textlink="">
      <xdr:nvSpPr>
        <xdr:cNvPr id="86" name="n_4aveValue【道路】&#10;有形固定資産減価償却率">
          <a:extLst>
            <a:ext uri="{FF2B5EF4-FFF2-40B4-BE49-F238E27FC236}">
              <a16:creationId xmlns:a16="http://schemas.microsoft.com/office/drawing/2014/main" id="{F50E2C5F-955F-4C37-8D25-6EDB473067FE}"/>
            </a:ext>
          </a:extLst>
        </xdr:cNvPr>
        <xdr:cNvSpPr txBox="1"/>
      </xdr:nvSpPr>
      <xdr:spPr>
        <a:xfrm>
          <a:off x="851544" y="626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168292</xdr:rowOff>
    </xdr:from>
    <xdr:ext cx="405111" cy="259045"/>
    <xdr:sp macro="" textlink="">
      <xdr:nvSpPr>
        <xdr:cNvPr id="87" name="n_1mainValue【道路】&#10;有形固定資産減価償却率">
          <a:extLst>
            <a:ext uri="{FF2B5EF4-FFF2-40B4-BE49-F238E27FC236}">
              <a16:creationId xmlns:a16="http://schemas.microsoft.com/office/drawing/2014/main" id="{26CE6649-C756-44D0-8888-9FDE3221D594}"/>
            </a:ext>
          </a:extLst>
        </xdr:cNvPr>
        <xdr:cNvSpPr txBox="1"/>
      </xdr:nvSpPr>
      <xdr:spPr>
        <a:xfrm>
          <a:off x="3239144" y="5946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135907</xdr:rowOff>
    </xdr:from>
    <xdr:ext cx="405111" cy="259045"/>
    <xdr:sp macro="" textlink="">
      <xdr:nvSpPr>
        <xdr:cNvPr id="88" name="n_2mainValue【道路】&#10;有形固定資産減価償却率">
          <a:extLst>
            <a:ext uri="{FF2B5EF4-FFF2-40B4-BE49-F238E27FC236}">
              <a16:creationId xmlns:a16="http://schemas.microsoft.com/office/drawing/2014/main" id="{3FFDB02E-5E1E-4AA3-B889-7DCCB3453446}"/>
            </a:ext>
          </a:extLst>
        </xdr:cNvPr>
        <xdr:cNvSpPr txBox="1"/>
      </xdr:nvSpPr>
      <xdr:spPr>
        <a:xfrm>
          <a:off x="2439044" y="5920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103522</xdr:rowOff>
    </xdr:from>
    <xdr:ext cx="405111" cy="259045"/>
    <xdr:sp macro="" textlink="">
      <xdr:nvSpPr>
        <xdr:cNvPr id="89" name="n_3mainValue【道路】&#10;有形固定資産減価償却率">
          <a:extLst>
            <a:ext uri="{FF2B5EF4-FFF2-40B4-BE49-F238E27FC236}">
              <a16:creationId xmlns:a16="http://schemas.microsoft.com/office/drawing/2014/main" id="{144801DB-8C31-4701-B062-E3E467F5BBC9}"/>
            </a:ext>
          </a:extLst>
        </xdr:cNvPr>
        <xdr:cNvSpPr txBox="1"/>
      </xdr:nvSpPr>
      <xdr:spPr>
        <a:xfrm>
          <a:off x="1645294" y="5888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67327</xdr:rowOff>
    </xdr:from>
    <xdr:ext cx="405111" cy="259045"/>
    <xdr:sp macro="" textlink="">
      <xdr:nvSpPr>
        <xdr:cNvPr id="90" name="n_4mainValue【道路】&#10;有形固定資産減価償却率">
          <a:extLst>
            <a:ext uri="{FF2B5EF4-FFF2-40B4-BE49-F238E27FC236}">
              <a16:creationId xmlns:a16="http://schemas.microsoft.com/office/drawing/2014/main" id="{ED8A640F-359D-4B65-A2FB-BCCCE686DE6F}"/>
            </a:ext>
          </a:extLst>
        </xdr:cNvPr>
        <xdr:cNvSpPr txBox="1"/>
      </xdr:nvSpPr>
      <xdr:spPr>
        <a:xfrm>
          <a:off x="851544" y="5852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E799C624-AD04-4175-ADAD-A2F7F7412DD9}"/>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5AD5DA6D-8744-416F-9BD3-A0E9170B21AF}"/>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4CE7147E-44BC-4422-8B9A-D21C251F0C7F}"/>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74B30186-43A7-4D58-A462-A23CED4EA920}"/>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69D821FE-B063-4D8F-BEFE-779178A5EBDD}"/>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3BBBD6E-E553-4D78-AF52-58D569C7BAD7}"/>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CCFC1CF9-E7C4-4FDD-A7DA-039FFA3C21B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3901AA6E-A780-43C1-9FC1-3544B42C478D}"/>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D518EE76-5387-42E4-9368-75301750AF78}"/>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3D67186A-1C8F-4793-B8D4-C013B66CCE9B}"/>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8EB23D9E-526B-49F9-8052-7735CB6BF775}"/>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F446969D-5EEF-4325-9253-70761AB460B1}"/>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BF3F1B04-D167-4E06-8415-D71402C4ADA0}"/>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2AC4EBF6-7062-458E-B907-58760C8C0335}"/>
            </a:ext>
          </a:extLst>
        </xdr:cNvPr>
        <xdr:cNvSpPr txBox="1"/>
      </xdr:nvSpPr>
      <xdr:spPr>
        <a:xfrm>
          <a:off x="54821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876AC29E-A196-4285-84FA-AFB15B66BD51}"/>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F58F43E-3634-4016-89DE-E5D7194D7E80}"/>
            </a:ext>
          </a:extLst>
        </xdr:cNvPr>
        <xdr:cNvSpPr txBox="1"/>
      </xdr:nvSpPr>
      <xdr:spPr>
        <a:xfrm>
          <a:off x="548215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A377843E-728F-4DDA-BC59-23396121073B}"/>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5373A27D-5A2B-4096-841E-2E503D07F2D6}"/>
            </a:ext>
          </a:extLst>
        </xdr:cNvPr>
        <xdr:cNvSpPr txBox="1"/>
      </xdr:nvSpPr>
      <xdr:spPr>
        <a:xfrm>
          <a:off x="5482151" y="5744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AAFEBE0B-26DA-4F3B-B173-4E1D491CD2B6}"/>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7CAD928D-659F-4F15-8A70-3CD9BE8C2297}"/>
            </a:ext>
          </a:extLst>
        </xdr:cNvPr>
        <xdr:cNvSpPr txBox="1"/>
      </xdr:nvSpPr>
      <xdr:spPr>
        <a:xfrm>
          <a:off x="5482151" y="5375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C42905DB-DCBC-4FE7-BD94-0ECAFC355381}"/>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0B294B9B-B83B-4B05-86EC-C91442DBAAC0}"/>
            </a:ext>
          </a:extLst>
        </xdr:cNvPr>
        <xdr:cNvSpPr txBox="1"/>
      </xdr:nvSpPr>
      <xdr:spPr>
        <a:xfrm>
          <a:off x="541803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95C86641-933F-4179-9C3F-1A5EBF80D469}"/>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110223</xdr:rowOff>
    </xdr:from>
    <xdr:to>
      <xdr:col>54</xdr:col>
      <xdr:colOff>189865</xdr:colOff>
      <xdr:row>42</xdr:row>
      <xdr:rowOff>28232</xdr:rowOff>
    </xdr:to>
    <xdr:cxnSp macro="">
      <xdr:nvCxnSpPr>
        <xdr:cNvPr id="114" name="直線コネクタ 113">
          <a:extLst>
            <a:ext uri="{FF2B5EF4-FFF2-40B4-BE49-F238E27FC236}">
              <a16:creationId xmlns:a16="http://schemas.microsoft.com/office/drawing/2014/main" id="{CA4F4F05-6E57-4855-BA85-274B0277882D}"/>
            </a:ext>
          </a:extLst>
        </xdr:cNvPr>
        <xdr:cNvCxnSpPr/>
      </xdr:nvCxnSpPr>
      <xdr:spPr>
        <a:xfrm flipV="1">
          <a:off x="9429115" y="5564873"/>
          <a:ext cx="0" cy="1403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32059</xdr:rowOff>
    </xdr:from>
    <xdr:ext cx="469744" cy="259045"/>
    <xdr:sp macro="" textlink="">
      <xdr:nvSpPr>
        <xdr:cNvPr id="115" name="【道路】&#10;一人当たり延長最小値テキスト">
          <a:extLst>
            <a:ext uri="{FF2B5EF4-FFF2-40B4-BE49-F238E27FC236}">
              <a16:creationId xmlns:a16="http://schemas.microsoft.com/office/drawing/2014/main" id="{CB1962BD-B513-4369-BE95-CCB30290D21F}"/>
            </a:ext>
          </a:extLst>
        </xdr:cNvPr>
        <xdr:cNvSpPr txBox="1"/>
      </xdr:nvSpPr>
      <xdr:spPr>
        <a:xfrm>
          <a:off x="9467850" y="6972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28232</xdr:rowOff>
    </xdr:from>
    <xdr:to>
      <xdr:col>55</xdr:col>
      <xdr:colOff>88900</xdr:colOff>
      <xdr:row>42</xdr:row>
      <xdr:rowOff>28232</xdr:rowOff>
    </xdr:to>
    <xdr:cxnSp macro="">
      <xdr:nvCxnSpPr>
        <xdr:cNvPr id="116" name="直線コネクタ 115">
          <a:extLst>
            <a:ext uri="{FF2B5EF4-FFF2-40B4-BE49-F238E27FC236}">
              <a16:creationId xmlns:a16="http://schemas.microsoft.com/office/drawing/2014/main" id="{AA4D5DB9-E67E-47B3-A21B-5AD2CB7FBF3C}"/>
            </a:ext>
          </a:extLst>
        </xdr:cNvPr>
        <xdr:cNvCxnSpPr/>
      </xdr:nvCxnSpPr>
      <xdr:spPr>
        <a:xfrm>
          <a:off x="9359900" y="69687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56900</xdr:rowOff>
    </xdr:from>
    <xdr:ext cx="534377" cy="259045"/>
    <xdr:sp macro="" textlink="">
      <xdr:nvSpPr>
        <xdr:cNvPr id="117" name="【道路】&#10;一人当たり延長最大値テキスト">
          <a:extLst>
            <a:ext uri="{FF2B5EF4-FFF2-40B4-BE49-F238E27FC236}">
              <a16:creationId xmlns:a16="http://schemas.microsoft.com/office/drawing/2014/main" id="{EFB9F443-9732-4EAF-8750-C4BECB5818CD}"/>
            </a:ext>
          </a:extLst>
        </xdr:cNvPr>
        <xdr:cNvSpPr txBox="1"/>
      </xdr:nvSpPr>
      <xdr:spPr>
        <a:xfrm>
          <a:off x="9467850" y="5346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110223</xdr:rowOff>
    </xdr:from>
    <xdr:to>
      <xdr:col>55</xdr:col>
      <xdr:colOff>88900</xdr:colOff>
      <xdr:row>33</xdr:row>
      <xdr:rowOff>110223</xdr:rowOff>
    </xdr:to>
    <xdr:cxnSp macro="">
      <xdr:nvCxnSpPr>
        <xdr:cNvPr id="118" name="直線コネクタ 117">
          <a:extLst>
            <a:ext uri="{FF2B5EF4-FFF2-40B4-BE49-F238E27FC236}">
              <a16:creationId xmlns:a16="http://schemas.microsoft.com/office/drawing/2014/main" id="{4E62590A-19B8-4149-9301-22CC1551AB8A}"/>
            </a:ext>
          </a:extLst>
        </xdr:cNvPr>
        <xdr:cNvCxnSpPr/>
      </xdr:nvCxnSpPr>
      <xdr:spPr>
        <a:xfrm>
          <a:off x="9359900" y="55648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162824</xdr:rowOff>
    </xdr:from>
    <xdr:ext cx="534377" cy="259045"/>
    <xdr:sp macro="" textlink="">
      <xdr:nvSpPr>
        <xdr:cNvPr id="119" name="【道路】&#10;一人当たり延長平均値テキスト">
          <a:extLst>
            <a:ext uri="{FF2B5EF4-FFF2-40B4-BE49-F238E27FC236}">
              <a16:creationId xmlns:a16="http://schemas.microsoft.com/office/drawing/2014/main" id="{BE927F5C-DCCD-4672-BCCF-02339BDE7E4B}"/>
            </a:ext>
          </a:extLst>
        </xdr:cNvPr>
        <xdr:cNvSpPr txBox="1"/>
      </xdr:nvSpPr>
      <xdr:spPr>
        <a:xfrm>
          <a:off x="9467850" y="6277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139947</xdr:rowOff>
    </xdr:from>
    <xdr:to>
      <xdr:col>55</xdr:col>
      <xdr:colOff>50800</xdr:colOff>
      <xdr:row>39</xdr:row>
      <xdr:rowOff>70097</xdr:rowOff>
    </xdr:to>
    <xdr:sp macro="" textlink="">
      <xdr:nvSpPr>
        <xdr:cNvPr id="120" name="フローチャート: 判断 119">
          <a:extLst>
            <a:ext uri="{FF2B5EF4-FFF2-40B4-BE49-F238E27FC236}">
              <a16:creationId xmlns:a16="http://schemas.microsoft.com/office/drawing/2014/main" id="{1A6F697A-AB8A-41C7-867D-13CECF9D3BE8}"/>
            </a:ext>
          </a:extLst>
        </xdr:cNvPr>
        <xdr:cNvSpPr/>
      </xdr:nvSpPr>
      <xdr:spPr>
        <a:xfrm>
          <a:off x="9398000" y="642009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149778</xdr:rowOff>
    </xdr:from>
    <xdr:to>
      <xdr:col>50</xdr:col>
      <xdr:colOff>165100</xdr:colOff>
      <xdr:row>39</xdr:row>
      <xdr:rowOff>79928</xdr:rowOff>
    </xdr:to>
    <xdr:sp macro="" textlink="">
      <xdr:nvSpPr>
        <xdr:cNvPr id="121" name="フローチャート: 判断 120">
          <a:extLst>
            <a:ext uri="{FF2B5EF4-FFF2-40B4-BE49-F238E27FC236}">
              <a16:creationId xmlns:a16="http://schemas.microsoft.com/office/drawing/2014/main" id="{0842283C-6477-498B-9BC9-0EB2D1766FFC}"/>
            </a:ext>
          </a:extLst>
        </xdr:cNvPr>
        <xdr:cNvSpPr/>
      </xdr:nvSpPr>
      <xdr:spPr>
        <a:xfrm>
          <a:off x="8636000" y="64299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163113</xdr:rowOff>
    </xdr:from>
    <xdr:to>
      <xdr:col>46</xdr:col>
      <xdr:colOff>38100</xdr:colOff>
      <xdr:row>39</xdr:row>
      <xdr:rowOff>93263</xdr:rowOff>
    </xdr:to>
    <xdr:sp macro="" textlink="">
      <xdr:nvSpPr>
        <xdr:cNvPr id="122" name="フローチャート: 判断 121">
          <a:extLst>
            <a:ext uri="{FF2B5EF4-FFF2-40B4-BE49-F238E27FC236}">
              <a16:creationId xmlns:a16="http://schemas.microsoft.com/office/drawing/2014/main" id="{EAFA1516-02B4-4DCB-819B-7F4A3CF9835F}"/>
            </a:ext>
          </a:extLst>
        </xdr:cNvPr>
        <xdr:cNvSpPr/>
      </xdr:nvSpPr>
      <xdr:spPr>
        <a:xfrm>
          <a:off x="7842250" y="644326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44</xdr:rowOff>
    </xdr:from>
    <xdr:to>
      <xdr:col>41</xdr:col>
      <xdr:colOff>101600</xdr:colOff>
      <xdr:row>40</xdr:row>
      <xdr:rowOff>101644</xdr:rowOff>
    </xdr:to>
    <xdr:sp macro="" textlink="">
      <xdr:nvSpPr>
        <xdr:cNvPr id="123" name="フローチャート: 判断 122">
          <a:extLst>
            <a:ext uri="{FF2B5EF4-FFF2-40B4-BE49-F238E27FC236}">
              <a16:creationId xmlns:a16="http://schemas.microsoft.com/office/drawing/2014/main" id="{BD6F2FA7-5796-4C4D-9C6A-97984617383D}"/>
            </a:ext>
          </a:extLst>
        </xdr:cNvPr>
        <xdr:cNvSpPr/>
      </xdr:nvSpPr>
      <xdr:spPr>
        <a:xfrm>
          <a:off x="7029450" y="66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32810</xdr:rowOff>
    </xdr:from>
    <xdr:to>
      <xdr:col>36</xdr:col>
      <xdr:colOff>165100</xdr:colOff>
      <xdr:row>40</xdr:row>
      <xdr:rowOff>134410</xdr:rowOff>
    </xdr:to>
    <xdr:sp macro="" textlink="">
      <xdr:nvSpPr>
        <xdr:cNvPr id="124" name="フローチャート: 判断 123">
          <a:extLst>
            <a:ext uri="{FF2B5EF4-FFF2-40B4-BE49-F238E27FC236}">
              <a16:creationId xmlns:a16="http://schemas.microsoft.com/office/drawing/2014/main" id="{6C9C899B-E501-4A48-B137-904F18101C49}"/>
            </a:ext>
          </a:extLst>
        </xdr:cNvPr>
        <xdr:cNvSpPr/>
      </xdr:nvSpPr>
      <xdr:spPr>
        <a:xfrm>
          <a:off x="6235700" y="664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4CCC61D-2A12-4193-AD1B-1C9B93CDBE57}"/>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429DEEE-3B5B-4D44-9032-B1C41D995A4A}"/>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894F851-0D2F-462C-B1BD-3FEB4EB10C8C}"/>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4D651D7F-B4B2-4536-B3FE-A350BA795E09}"/>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8C57E4F6-55CF-402E-9619-5DF590025081}"/>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57862</xdr:rowOff>
    </xdr:from>
    <xdr:to>
      <xdr:col>55</xdr:col>
      <xdr:colOff>50800</xdr:colOff>
      <xdr:row>40</xdr:row>
      <xdr:rowOff>159462</xdr:rowOff>
    </xdr:to>
    <xdr:sp macro="" textlink="">
      <xdr:nvSpPr>
        <xdr:cNvPr id="130" name="楕円 129">
          <a:extLst>
            <a:ext uri="{FF2B5EF4-FFF2-40B4-BE49-F238E27FC236}">
              <a16:creationId xmlns:a16="http://schemas.microsoft.com/office/drawing/2014/main" id="{2EE0B7F9-EEB9-47F7-B2C4-A661BCD9215B}"/>
            </a:ext>
          </a:extLst>
        </xdr:cNvPr>
        <xdr:cNvSpPr/>
      </xdr:nvSpPr>
      <xdr:spPr>
        <a:xfrm>
          <a:off x="9398000" y="666821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36289</xdr:rowOff>
    </xdr:from>
    <xdr:ext cx="534377" cy="259045"/>
    <xdr:sp macro="" textlink="">
      <xdr:nvSpPr>
        <xdr:cNvPr id="131" name="【道路】&#10;一人当たり延長該当値テキスト">
          <a:extLst>
            <a:ext uri="{FF2B5EF4-FFF2-40B4-BE49-F238E27FC236}">
              <a16:creationId xmlns:a16="http://schemas.microsoft.com/office/drawing/2014/main" id="{ED203A5F-9F64-4326-9B24-DFED5F63D3EE}"/>
            </a:ext>
          </a:extLst>
        </xdr:cNvPr>
        <xdr:cNvSpPr txBox="1"/>
      </xdr:nvSpPr>
      <xdr:spPr>
        <a:xfrm>
          <a:off x="9467850" y="664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58700</xdr:rowOff>
    </xdr:from>
    <xdr:to>
      <xdr:col>50</xdr:col>
      <xdr:colOff>165100</xdr:colOff>
      <xdr:row>40</xdr:row>
      <xdr:rowOff>160300</xdr:rowOff>
    </xdr:to>
    <xdr:sp macro="" textlink="">
      <xdr:nvSpPr>
        <xdr:cNvPr id="132" name="楕円 131">
          <a:extLst>
            <a:ext uri="{FF2B5EF4-FFF2-40B4-BE49-F238E27FC236}">
              <a16:creationId xmlns:a16="http://schemas.microsoft.com/office/drawing/2014/main" id="{9277F060-9951-470B-931E-166B193A5FF3}"/>
            </a:ext>
          </a:extLst>
        </xdr:cNvPr>
        <xdr:cNvSpPr/>
      </xdr:nvSpPr>
      <xdr:spPr>
        <a:xfrm>
          <a:off x="8636000" y="66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108662</xdr:rowOff>
    </xdr:from>
    <xdr:to>
      <xdr:col>55</xdr:col>
      <xdr:colOff>0</xdr:colOff>
      <xdr:row>40</xdr:row>
      <xdr:rowOff>109500</xdr:rowOff>
    </xdr:to>
    <xdr:cxnSp macro="">
      <xdr:nvCxnSpPr>
        <xdr:cNvPr id="133" name="直線コネクタ 132">
          <a:extLst>
            <a:ext uri="{FF2B5EF4-FFF2-40B4-BE49-F238E27FC236}">
              <a16:creationId xmlns:a16="http://schemas.microsoft.com/office/drawing/2014/main" id="{671A8E93-E6EC-40F5-BC62-32095D0112C4}"/>
            </a:ext>
          </a:extLst>
        </xdr:cNvPr>
        <xdr:cNvCxnSpPr/>
      </xdr:nvCxnSpPr>
      <xdr:spPr>
        <a:xfrm flipV="1">
          <a:off x="8686800" y="6719012"/>
          <a:ext cx="74295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59442</xdr:rowOff>
    </xdr:from>
    <xdr:to>
      <xdr:col>46</xdr:col>
      <xdr:colOff>38100</xdr:colOff>
      <xdr:row>40</xdr:row>
      <xdr:rowOff>161042</xdr:rowOff>
    </xdr:to>
    <xdr:sp macro="" textlink="">
      <xdr:nvSpPr>
        <xdr:cNvPr id="134" name="楕円 133">
          <a:extLst>
            <a:ext uri="{FF2B5EF4-FFF2-40B4-BE49-F238E27FC236}">
              <a16:creationId xmlns:a16="http://schemas.microsoft.com/office/drawing/2014/main" id="{D26F869D-FDC2-42EE-A3DF-4F46023B1D1E}"/>
            </a:ext>
          </a:extLst>
        </xdr:cNvPr>
        <xdr:cNvSpPr/>
      </xdr:nvSpPr>
      <xdr:spPr>
        <a:xfrm>
          <a:off x="7842250" y="666979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109500</xdr:rowOff>
    </xdr:from>
    <xdr:to>
      <xdr:col>50</xdr:col>
      <xdr:colOff>114300</xdr:colOff>
      <xdr:row>40</xdr:row>
      <xdr:rowOff>110242</xdr:rowOff>
    </xdr:to>
    <xdr:cxnSp macro="">
      <xdr:nvCxnSpPr>
        <xdr:cNvPr id="135" name="直線コネクタ 134">
          <a:extLst>
            <a:ext uri="{FF2B5EF4-FFF2-40B4-BE49-F238E27FC236}">
              <a16:creationId xmlns:a16="http://schemas.microsoft.com/office/drawing/2014/main" id="{3B2EBFA7-3FC9-4EBB-8888-56DF86566B5F}"/>
            </a:ext>
          </a:extLst>
        </xdr:cNvPr>
        <xdr:cNvCxnSpPr/>
      </xdr:nvCxnSpPr>
      <xdr:spPr>
        <a:xfrm flipV="1">
          <a:off x="7886700" y="6719850"/>
          <a:ext cx="800100" cy="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61919</xdr:rowOff>
    </xdr:from>
    <xdr:to>
      <xdr:col>41</xdr:col>
      <xdr:colOff>101600</xdr:colOff>
      <xdr:row>40</xdr:row>
      <xdr:rowOff>163519</xdr:rowOff>
    </xdr:to>
    <xdr:sp macro="" textlink="">
      <xdr:nvSpPr>
        <xdr:cNvPr id="136" name="楕円 135">
          <a:extLst>
            <a:ext uri="{FF2B5EF4-FFF2-40B4-BE49-F238E27FC236}">
              <a16:creationId xmlns:a16="http://schemas.microsoft.com/office/drawing/2014/main" id="{F85C1B7D-D504-440B-82A0-E8DA6CE605B2}"/>
            </a:ext>
          </a:extLst>
        </xdr:cNvPr>
        <xdr:cNvSpPr/>
      </xdr:nvSpPr>
      <xdr:spPr>
        <a:xfrm>
          <a:off x="7029450" y="6672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110242</xdr:rowOff>
    </xdr:from>
    <xdr:to>
      <xdr:col>45</xdr:col>
      <xdr:colOff>177800</xdr:colOff>
      <xdr:row>40</xdr:row>
      <xdr:rowOff>112719</xdr:rowOff>
    </xdr:to>
    <xdr:cxnSp macro="">
      <xdr:nvCxnSpPr>
        <xdr:cNvPr id="137" name="直線コネクタ 136">
          <a:extLst>
            <a:ext uri="{FF2B5EF4-FFF2-40B4-BE49-F238E27FC236}">
              <a16:creationId xmlns:a16="http://schemas.microsoft.com/office/drawing/2014/main" id="{98E48AF7-61E2-4530-8D58-C194B47F3ABC}"/>
            </a:ext>
          </a:extLst>
        </xdr:cNvPr>
        <xdr:cNvCxnSpPr/>
      </xdr:nvCxnSpPr>
      <xdr:spPr>
        <a:xfrm flipV="1">
          <a:off x="7080250" y="6720592"/>
          <a:ext cx="80645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62795</xdr:rowOff>
    </xdr:from>
    <xdr:to>
      <xdr:col>36</xdr:col>
      <xdr:colOff>165100</xdr:colOff>
      <xdr:row>40</xdr:row>
      <xdr:rowOff>164395</xdr:rowOff>
    </xdr:to>
    <xdr:sp macro="" textlink="">
      <xdr:nvSpPr>
        <xdr:cNvPr id="138" name="楕円 137">
          <a:extLst>
            <a:ext uri="{FF2B5EF4-FFF2-40B4-BE49-F238E27FC236}">
              <a16:creationId xmlns:a16="http://schemas.microsoft.com/office/drawing/2014/main" id="{2ED7E337-AE27-4639-B70B-4896BA0FEAAF}"/>
            </a:ext>
          </a:extLst>
        </xdr:cNvPr>
        <xdr:cNvSpPr/>
      </xdr:nvSpPr>
      <xdr:spPr>
        <a:xfrm>
          <a:off x="6235700" y="667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112719</xdr:rowOff>
    </xdr:from>
    <xdr:to>
      <xdr:col>41</xdr:col>
      <xdr:colOff>50800</xdr:colOff>
      <xdr:row>40</xdr:row>
      <xdr:rowOff>113595</xdr:rowOff>
    </xdr:to>
    <xdr:cxnSp macro="">
      <xdr:nvCxnSpPr>
        <xdr:cNvPr id="139" name="直線コネクタ 138">
          <a:extLst>
            <a:ext uri="{FF2B5EF4-FFF2-40B4-BE49-F238E27FC236}">
              <a16:creationId xmlns:a16="http://schemas.microsoft.com/office/drawing/2014/main" id="{E43E04B0-5A22-4433-8D05-CB4382301129}"/>
            </a:ext>
          </a:extLst>
        </xdr:cNvPr>
        <xdr:cNvCxnSpPr/>
      </xdr:nvCxnSpPr>
      <xdr:spPr>
        <a:xfrm flipV="1">
          <a:off x="6286500" y="6723069"/>
          <a:ext cx="793750" cy="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96454</xdr:rowOff>
    </xdr:from>
    <xdr:ext cx="534377" cy="259045"/>
    <xdr:sp macro="" textlink="">
      <xdr:nvSpPr>
        <xdr:cNvPr id="140" name="n_1aveValue【道路】&#10;一人当たり延長">
          <a:extLst>
            <a:ext uri="{FF2B5EF4-FFF2-40B4-BE49-F238E27FC236}">
              <a16:creationId xmlns:a16="http://schemas.microsoft.com/office/drawing/2014/main" id="{635164E1-5ADC-458D-8077-26AADF70EC8F}"/>
            </a:ext>
          </a:extLst>
        </xdr:cNvPr>
        <xdr:cNvSpPr txBox="1"/>
      </xdr:nvSpPr>
      <xdr:spPr>
        <a:xfrm>
          <a:off x="8425961" y="621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109790</xdr:rowOff>
    </xdr:from>
    <xdr:ext cx="534377" cy="259045"/>
    <xdr:sp macro="" textlink="">
      <xdr:nvSpPr>
        <xdr:cNvPr id="141" name="n_2aveValue【道路】&#10;一人当たり延長">
          <a:extLst>
            <a:ext uri="{FF2B5EF4-FFF2-40B4-BE49-F238E27FC236}">
              <a16:creationId xmlns:a16="http://schemas.microsoft.com/office/drawing/2014/main" id="{F3AD0D44-1873-4BB7-9602-CFC9D735E259}"/>
            </a:ext>
          </a:extLst>
        </xdr:cNvPr>
        <xdr:cNvSpPr txBox="1"/>
      </xdr:nvSpPr>
      <xdr:spPr>
        <a:xfrm>
          <a:off x="7644911" y="622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118171</xdr:rowOff>
    </xdr:from>
    <xdr:ext cx="534377" cy="259045"/>
    <xdr:sp macro="" textlink="">
      <xdr:nvSpPr>
        <xdr:cNvPr id="142" name="n_3aveValue【道路】&#10;一人当たり延長">
          <a:extLst>
            <a:ext uri="{FF2B5EF4-FFF2-40B4-BE49-F238E27FC236}">
              <a16:creationId xmlns:a16="http://schemas.microsoft.com/office/drawing/2014/main" id="{726B05B9-5D28-410A-BA5B-8212742A0A8A}"/>
            </a:ext>
          </a:extLst>
        </xdr:cNvPr>
        <xdr:cNvSpPr txBox="1"/>
      </xdr:nvSpPr>
      <xdr:spPr>
        <a:xfrm>
          <a:off x="6851161" y="639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150937</xdr:rowOff>
    </xdr:from>
    <xdr:ext cx="534377" cy="259045"/>
    <xdr:sp macro="" textlink="">
      <xdr:nvSpPr>
        <xdr:cNvPr id="143" name="n_4aveValue【道路】&#10;一人当たり延長">
          <a:extLst>
            <a:ext uri="{FF2B5EF4-FFF2-40B4-BE49-F238E27FC236}">
              <a16:creationId xmlns:a16="http://schemas.microsoft.com/office/drawing/2014/main" id="{C3E45AB2-B29E-4576-849F-67EE803D696C}"/>
            </a:ext>
          </a:extLst>
        </xdr:cNvPr>
        <xdr:cNvSpPr txBox="1"/>
      </xdr:nvSpPr>
      <xdr:spPr>
        <a:xfrm>
          <a:off x="6038361" y="643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151427</xdr:rowOff>
    </xdr:from>
    <xdr:ext cx="534377" cy="259045"/>
    <xdr:sp macro="" textlink="">
      <xdr:nvSpPr>
        <xdr:cNvPr id="144" name="n_1mainValue【道路】&#10;一人当たり延長">
          <a:extLst>
            <a:ext uri="{FF2B5EF4-FFF2-40B4-BE49-F238E27FC236}">
              <a16:creationId xmlns:a16="http://schemas.microsoft.com/office/drawing/2014/main" id="{0BD92022-184D-40BC-AF9A-9FA47831EBD7}"/>
            </a:ext>
          </a:extLst>
        </xdr:cNvPr>
        <xdr:cNvSpPr txBox="1"/>
      </xdr:nvSpPr>
      <xdr:spPr>
        <a:xfrm>
          <a:off x="8425961" y="6761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152169</xdr:rowOff>
    </xdr:from>
    <xdr:ext cx="534377" cy="259045"/>
    <xdr:sp macro="" textlink="">
      <xdr:nvSpPr>
        <xdr:cNvPr id="145" name="n_2mainValue【道路】&#10;一人当たり延長">
          <a:extLst>
            <a:ext uri="{FF2B5EF4-FFF2-40B4-BE49-F238E27FC236}">
              <a16:creationId xmlns:a16="http://schemas.microsoft.com/office/drawing/2014/main" id="{B46F90DF-C712-4E69-A2F7-966C160D3B31}"/>
            </a:ext>
          </a:extLst>
        </xdr:cNvPr>
        <xdr:cNvSpPr txBox="1"/>
      </xdr:nvSpPr>
      <xdr:spPr>
        <a:xfrm>
          <a:off x="7644911" y="676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154646</xdr:rowOff>
    </xdr:from>
    <xdr:ext cx="534377" cy="259045"/>
    <xdr:sp macro="" textlink="">
      <xdr:nvSpPr>
        <xdr:cNvPr id="146" name="n_3mainValue【道路】&#10;一人当たり延長">
          <a:extLst>
            <a:ext uri="{FF2B5EF4-FFF2-40B4-BE49-F238E27FC236}">
              <a16:creationId xmlns:a16="http://schemas.microsoft.com/office/drawing/2014/main" id="{6C5FDEEE-9873-40B7-920F-FE6C8F9F0CE5}"/>
            </a:ext>
          </a:extLst>
        </xdr:cNvPr>
        <xdr:cNvSpPr txBox="1"/>
      </xdr:nvSpPr>
      <xdr:spPr>
        <a:xfrm>
          <a:off x="6851161" y="6764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155522</xdr:rowOff>
    </xdr:from>
    <xdr:ext cx="534377" cy="259045"/>
    <xdr:sp macro="" textlink="">
      <xdr:nvSpPr>
        <xdr:cNvPr id="147" name="n_4mainValue【道路】&#10;一人当たり延長">
          <a:extLst>
            <a:ext uri="{FF2B5EF4-FFF2-40B4-BE49-F238E27FC236}">
              <a16:creationId xmlns:a16="http://schemas.microsoft.com/office/drawing/2014/main" id="{980D54EF-4810-4C27-A691-D15112E30748}"/>
            </a:ext>
          </a:extLst>
        </xdr:cNvPr>
        <xdr:cNvSpPr txBox="1"/>
      </xdr:nvSpPr>
      <xdr:spPr>
        <a:xfrm>
          <a:off x="6038361" y="676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A4659237-78C4-49CA-BCA1-121097BF5DE2}"/>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BDD6E5C1-BACF-4C01-9563-2B08BB2766D2}"/>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9A6CBE45-2022-4875-84D1-DF9A85EB8BC8}"/>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79C34648-07F3-451E-A90E-8AB97482370C}"/>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7335EC03-C818-4476-ADDD-8606636F5DCD}"/>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DE20DCCA-43CC-4864-8C9A-871E07F3F109}"/>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27998CED-E03F-4706-AFE5-19248D017EF9}"/>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F3E422F3-FCC4-4452-9951-DA780A3C28AA}"/>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D2DBC476-B2E8-433D-9B2A-EDA0ABDA0AC3}"/>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47877242-DF15-4F17-8AFD-5C26C544503E}"/>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50386F10-9A41-4469-9E6D-74A7F60E753B}"/>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37D3E67D-9A3C-4BAD-9002-7200BCCE8B87}"/>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95405AE0-7037-4CBB-AEDA-882241B825DC}"/>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DD47B1A2-E012-434C-8DA7-1BD3470F755E}"/>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77F0F705-0376-4804-9BD0-8F16DF81F884}"/>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8228065E-25B2-483F-8ADD-3A197FAABE53}"/>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E142AEE8-DA15-4828-90C0-25EE1B66C94A}"/>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3D40E2BD-70EA-4091-8631-F4E8F3D1718F}"/>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856FA7DC-1840-4BE0-8F3E-0D13543F995A}"/>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DD79AA33-2551-47C5-9E4C-01370E54B38C}"/>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2994B55B-ACC0-4186-9233-9C8231FF2588}"/>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BEFFAA94-4847-4581-B755-B80FB1A5EABB}"/>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C00127A5-49E4-4937-8174-8167975EDAC2}"/>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4CE28E75-D085-4E15-B0AE-E5C509FF5488}"/>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596A4C23-C0DF-4F44-A9E9-6DD02585917A}"/>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122465</xdr:rowOff>
    </xdr:from>
    <xdr:to>
      <xdr:col>24</xdr:col>
      <xdr:colOff>62865</xdr:colOff>
      <xdr:row>64</xdr:row>
      <xdr:rowOff>29391</xdr:rowOff>
    </xdr:to>
    <xdr:cxnSp macro="">
      <xdr:nvCxnSpPr>
        <xdr:cNvPr id="173" name="直線コネクタ 172">
          <a:extLst>
            <a:ext uri="{FF2B5EF4-FFF2-40B4-BE49-F238E27FC236}">
              <a16:creationId xmlns:a16="http://schemas.microsoft.com/office/drawing/2014/main" id="{EA6BB838-F47C-4702-8881-181F8BDB955B}"/>
            </a:ext>
          </a:extLst>
        </xdr:cNvPr>
        <xdr:cNvCxnSpPr/>
      </xdr:nvCxnSpPr>
      <xdr:spPr>
        <a:xfrm flipV="1">
          <a:off x="4177665" y="9209315"/>
          <a:ext cx="0" cy="1392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33218</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99BD873F-61A8-42B5-8601-C42973434303}"/>
            </a:ext>
          </a:extLst>
        </xdr:cNvPr>
        <xdr:cNvSpPr txBox="1"/>
      </xdr:nvSpPr>
      <xdr:spPr>
        <a:xfrm>
          <a:off x="4216400" y="10605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29391</xdr:rowOff>
    </xdr:from>
    <xdr:to>
      <xdr:col>24</xdr:col>
      <xdr:colOff>152400</xdr:colOff>
      <xdr:row>64</xdr:row>
      <xdr:rowOff>29391</xdr:rowOff>
    </xdr:to>
    <xdr:cxnSp macro="">
      <xdr:nvCxnSpPr>
        <xdr:cNvPr id="175" name="直線コネクタ 174">
          <a:extLst>
            <a:ext uri="{FF2B5EF4-FFF2-40B4-BE49-F238E27FC236}">
              <a16:creationId xmlns:a16="http://schemas.microsoft.com/office/drawing/2014/main" id="{C951B619-42CB-4856-8AE8-02F34B6F5A7A}"/>
            </a:ext>
          </a:extLst>
        </xdr:cNvPr>
        <xdr:cNvCxnSpPr/>
      </xdr:nvCxnSpPr>
      <xdr:spPr>
        <a:xfrm>
          <a:off x="4108450" y="106021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69142</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441AB780-C1C0-446E-BBB7-4EF4DD5F4765}"/>
            </a:ext>
          </a:extLst>
        </xdr:cNvPr>
        <xdr:cNvSpPr txBox="1"/>
      </xdr:nvSpPr>
      <xdr:spPr>
        <a:xfrm>
          <a:off x="4216400" y="899089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122465</xdr:rowOff>
    </xdr:from>
    <xdr:to>
      <xdr:col>24</xdr:col>
      <xdr:colOff>152400</xdr:colOff>
      <xdr:row>55</xdr:row>
      <xdr:rowOff>122465</xdr:rowOff>
    </xdr:to>
    <xdr:cxnSp macro="">
      <xdr:nvCxnSpPr>
        <xdr:cNvPr id="177" name="直線コネクタ 176">
          <a:extLst>
            <a:ext uri="{FF2B5EF4-FFF2-40B4-BE49-F238E27FC236}">
              <a16:creationId xmlns:a16="http://schemas.microsoft.com/office/drawing/2014/main" id="{4F188DD0-26BC-49BA-B290-D8CE8D89B4EB}"/>
            </a:ext>
          </a:extLst>
        </xdr:cNvPr>
        <xdr:cNvCxnSpPr/>
      </xdr:nvCxnSpPr>
      <xdr:spPr>
        <a:xfrm>
          <a:off x="4108450" y="92093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35758</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469CB263-BDF9-4E69-AC6B-8A560E470BD3}"/>
            </a:ext>
          </a:extLst>
        </xdr:cNvPr>
        <xdr:cNvSpPr txBox="1"/>
      </xdr:nvSpPr>
      <xdr:spPr>
        <a:xfrm>
          <a:off x="4216400" y="99481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12881</xdr:rowOff>
    </xdr:from>
    <xdr:to>
      <xdr:col>24</xdr:col>
      <xdr:colOff>114300</xdr:colOff>
      <xdr:row>61</xdr:row>
      <xdr:rowOff>114481</xdr:rowOff>
    </xdr:to>
    <xdr:sp macro="" textlink="">
      <xdr:nvSpPr>
        <xdr:cNvPr id="179" name="フローチャート: 判断 178">
          <a:extLst>
            <a:ext uri="{FF2B5EF4-FFF2-40B4-BE49-F238E27FC236}">
              <a16:creationId xmlns:a16="http://schemas.microsoft.com/office/drawing/2014/main" id="{D3B0AFA5-F6AD-453A-B7FA-017EC270ED7D}"/>
            </a:ext>
          </a:extLst>
        </xdr:cNvPr>
        <xdr:cNvSpPr/>
      </xdr:nvSpPr>
      <xdr:spPr>
        <a:xfrm>
          <a:off x="4127500" y="10090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168003</xdr:rowOff>
    </xdr:from>
    <xdr:to>
      <xdr:col>20</xdr:col>
      <xdr:colOff>38100</xdr:colOff>
      <xdr:row>61</xdr:row>
      <xdr:rowOff>98153</xdr:rowOff>
    </xdr:to>
    <xdr:sp macro="" textlink="">
      <xdr:nvSpPr>
        <xdr:cNvPr id="180" name="フローチャート: 判断 179">
          <a:extLst>
            <a:ext uri="{FF2B5EF4-FFF2-40B4-BE49-F238E27FC236}">
              <a16:creationId xmlns:a16="http://schemas.microsoft.com/office/drawing/2014/main" id="{9D73F342-2797-40B0-90F4-0DFFF4936E03}"/>
            </a:ext>
          </a:extLst>
        </xdr:cNvPr>
        <xdr:cNvSpPr/>
      </xdr:nvSpPr>
      <xdr:spPr>
        <a:xfrm>
          <a:off x="3384550" y="1008035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148409</xdr:rowOff>
    </xdr:from>
    <xdr:to>
      <xdr:col>15</xdr:col>
      <xdr:colOff>101600</xdr:colOff>
      <xdr:row>61</xdr:row>
      <xdr:rowOff>78559</xdr:rowOff>
    </xdr:to>
    <xdr:sp macro="" textlink="">
      <xdr:nvSpPr>
        <xdr:cNvPr id="181" name="フローチャート: 判断 180">
          <a:extLst>
            <a:ext uri="{FF2B5EF4-FFF2-40B4-BE49-F238E27FC236}">
              <a16:creationId xmlns:a16="http://schemas.microsoft.com/office/drawing/2014/main" id="{EAA7BC4C-855F-423D-ACD9-C1B400235690}"/>
            </a:ext>
          </a:extLst>
        </xdr:cNvPr>
        <xdr:cNvSpPr/>
      </xdr:nvSpPr>
      <xdr:spPr>
        <a:xfrm>
          <a:off x="2571750" y="1006075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114119</xdr:rowOff>
    </xdr:from>
    <xdr:to>
      <xdr:col>10</xdr:col>
      <xdr:colOff>165100</xdr:colOff>
      <xdr:row>61</xdr:row>
      <xdr:rowOff>44269</xdr:rowOff>
    </xdr:to>
    <xdr:sp macro="" textlink="">
      <xdr:nvSpPr>
        <xdr:cNvPr id="182" name="フローチャート: 判断 181">
          <a:extLst>
            <a:ext uri="{FF2B5EF4-FFF2-40B4-BE49-F238E27FC236}">
              <a16:creationId xmlns:a16="http://schemas.microsoft.com/office/drawing/2014/main" id="{9181BDED-FEC1-42B2-9A3E-392698746C2E}"/>
            </a:ext>
          </a:extLst>
        </xdr:cNvPr>
        <xdr:cNvSpPr/>
      </xdr:nvSpPr>
      <xdr:spPr>
        <a:xfrm>
          <a:off x="1778000" y="100264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105954</xdr:rowOff>
    </xdr:from>
    <xdr:to>
      <xdr:col>6</xdr:col>
      <xdr:colOff>38100</xdr:colOff>
      <xdr:row>61</xdr:row>
      <xdr:rowOff>36104</xdr:rowOff>
    </xdr:to>
    <xdr:sp macro="" textlink="">
      <xdr:nvSpPr>
        <xdr:cNvPr id="183" name="フローチャート: 判断 182">
          <a:extLst>
            <a:ext uri="{FF2B5EF4-FFF2-40B4-BE49-F238E27FC236}">
              <a16:creationId xmlns:a16="http://schemas.microsoft.com/office/drawing/2014/main" id="{C1380D58-1961-4CC9-83F9-3FBF793B9A61}"/>
            </a:ext>
          </a:extLst>
        </xdr:cNvPr>
        <xdr:cNvSpPr/>
      </xdr:nvSpPr>
      <xdr:spPr>
        <a:xfrm>
          <a:off x="984250" y="1001830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1DAE784-DC3B-4249-B72F-82B620662E95}"/>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77BF763-B745-4BB4-9E8A-98C412450EBE}"/>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C19B9A9-6411-4516-8288-79CCB2CA2942}"/>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B911200-2B4C-4295-8441-8239DB9610DB}"/>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66AB29DF-40CA-4F1A-89E6-28D23D91C8DB}"/>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123916</xdr:rowOff>
    </xdr:from>
    <xdr:to>
      <xdr:col>24</xdr:col>
      <xdr:colOff>114300</xdr:colOff>
      <xdr:row>63</xdr:row>
      <xdr:rowOff>54066</xdr:rowOff>
    </xdr:to>
    <xdr:sp macro="" textlink="">
      <xdr:nvSpPr>
        <xdr:cNvPr id="189" name="楕円 188">
          <a:extLst>
            <a:ext uri="{FF2B5EF4-FFF2-40B4-BE49-F238E27FC236}">
              <a16:creationId xmlns:a16="http://schemas.microsoft.com/office/drawing/2014/main" id="{86937090-EC8F-44D5-AF72-127E1516AE2B}"/>
            </a:ext>
          </a:extLst>
        </xdr:cNvPr>
        <xdr:cNvSpPr/>
      </xdr:nvSpPr>
      <xdr:spPr>
        <a:xfrm>
          <a:off x="4127500" y="1036646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102343</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AFD55211-83BB-4CAE-97C5-A7207A65E7C9}"/>
            </a:ext>
          </a:extLst>
        </xdr:cNvPr>
        <xdr:cNvSpPr txBox="1"/>
      </xdr:nvSpPr>
      <xdr:spPr>
        <a:xfrm>
          <a:off x="4216400" y="10344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117384</xdr:rowOff>
    </xdr:from>
    <xdr:to>
      <xdr:col>20</xdr:col>
      <xdr:colOff>38100</xdr:colOff>
      <xdr:row>63</xdr:row>
      <xdr:rowOff>47534</xdr:rowOff>
    </xdr:to>
    <xdr:sp macro="" textlink="">
      <xdr:nvSpPr>
        <xdr:cNvPr id="191" name="楕円 190">
          <a:extLst>
            <a:ext uri="{FF2B5EF4-FFF2-40B4-BE49-F238E27FC236}">
              <a16:creationId xmlns:a16="http://schemas.microsoft.com/office/drawing/2014/main" id="{F4448169-A9A6-4237-BB44-3981658609A7}"/>
            </a:ext>
          </a:extLst>
        </xdr:cNvPr>
        <xdr:cNvSpPr/>
      </xdr:nvSpPr>
      <xdr:spPr>
        <a:xfrm>
          <a:off x="3384550" y="1035993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168184</xdr:rowOff>
    </xdr:from>
    <xdr:to>
      <xdr:col>24</xdr:col>
      <xdr:colOff>63500</xdr:colOff>
      <xdr:row>63</xdr:row>
      <xdr:rowOff>3266</xdr:rowOff>
    </xdr:to>
    <xdr:cxnSp macro="">
      <xdr:nvCxnSpPr>
        <xdr:cNvPr id="192" name="直線コネクタ 191">
          <a:extLst>
            <a:ext uri="{FF2B5EF4-FFF2-40B4-BE49-F238E27FC236}">
              <a16:creationId xmlns:a16="http://schemas.microsoft.com/office/drawing/2014/main" id="{D161B46F-8B8C-4595-AB7F-438BF44DA3D2}"/>
            </a:ext>
          </a:extLst>
        </xdr:cNvPr>
        <xdr:cNvCxnSpPr/>
      </xdr:nvCxnSpPr>
      <xdr:spPr>
        <a:xfrm>
          <a:off x="3429000" y="10410734"/>
          <a:ext cx="749300" cy="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107587</xdr:rowOff>
    </xdr:from>
    <xdr:to>
      <xdr:col>15</xdr:col>
      <xdr:colOff>101600</xdr:colOff>
      <xdr:row>63</xdr:row>
      <xdr:rowOff>37737</xdr:rowOff>
    </xdr:to>
    <xdr:sp macro="" textlink="">
      <xdr:nvSpPr>
        <xdr:cNvPr id="193" name="楕円 192">
          <a:extLst>
            <a:ext uri="{FF2B5EF4-FFF2-40B4-BE49-F238E27FC236}">
              <a16:creationId xmlns:a16="http://schemas.microsoft.com/office/drawing/2014/main" id="{73C59A63-7E8E-4387-804D-1952260FE94D}"/>
            </a:ext>
          </a:extLst>
        </xdr:cNvPr>
        <xdr:cNvSpPr/>
      </xdr:nvSpPr>
      <xdr:spPr>
        <a:xfrm>
          <a:off x="2571750" y="1035013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158387</xdr:rowOff>
    </xdr:from>
    <xdr:to>
      <xdr:col>19</xdr:col>
      <xdr:colOff>177800</xdr:colOff>
      <xdr:row>62</xdr:row>
      <xdr:rowOff>168184</xdr:rowOff>
    </xdr:to>
    <xdr:cxnSp macro="">
      <xdr:nvCxnSpPr>
        <xdr:cNvPr id="194" name="直線コネクタ 193">
          <a:extLst>
            <a:ext uri="{FF2B5EF4-FFF2-40B4-BE49-F238E27FC236}">
              <a16:creationId xmlns:a16="http://schemas.microsoft.com/office/drawing/2014/main" id="{A9B9F194-ACBC-481D-8550-00D07B3F43AB}"/>
            </a:ext>
          </a:extLst>
        </xdr:cNvPr>
        <xdr:cNvCxnSpPr/>
      </xdr:nvCxnSpPr>
      <xdr:spPr>
        <a:xfrm>
          <a:off x="2622550" y="10400937"/>
          <a:ext cx="80645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97790</xdr:rowOff>
    </xdr:from>
    <xdr:to>
      <xdr:col>10</xdr:col>
      <xdr:colOff>165100</xdr:colOff>
      <xdr:row>63</xdr:row>
      <xdr:rowOff>27940</xdr:rowOff>
    </xdr:to>
    <xdr:sp macro="" textlink="">
      <xdr:nvSpPr>
        <xdr:cNvPr id="195" name="楕円 194">
          <a:extLst>
            <a:ext uri="{FF2B5EF4-FFF2-40B4-BE49-F238E27FC236}">
              <a16:creationId xmlns:a16="http://schemas.microsoft.com/office/drawing/2014/main" id="{CCF03BEF-1C0B-4211-B662-CC653376CE1B}"/>
            </a:ext>
          </a:extLst>
        </xdr:cNvPr>
        <xdr:cNvSpPr/>
      </xdr:nvSpPr>
      <xdr:spPr>
        <a:xfrm>
          <a:off x="1778000" y="103403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148590</xdr:rowOff>
    </xdr:from>
    <xdr:to>
      <xdr:col>15</xdr:col>
      <xdr:colOff>50800</xdr:colOff>
      <xdr:row>62</xdr:row>
      <xdr:rowOff>158387</xdr:rowOff>
    </xdr:to>
    <xdr:cxnSp macro="">
      <xdr:nvCxnSpPr>
        <xdr:cNvPr id="196" name="直線コネクタ 195">
          <a:extLst>
            <a:ext uri="{FF2B5EF4-FFF2-40B4-BE49-F238E27FC236}">
              <a16:creationId xmlns:a16="http://schemas.microsoft.com/office/drawing/2014/main" id="{E989BFE4-F7F3-49E9-BBCD-ECFC26CDF91B}"/>
            </a:ext>
          </a:extLst>
        </xdr:cNvPr>
        <xdr:cNvCxnSpPr/>
      </xdr:nvCxnSpPr>
      <xdr:spPr>
        <a:xfrm>
          <a:off x="1828800" y="10391140"/>
          <a:ext cx="79375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92891</xdr:rowOff>
    </xdr:from>
    <xdr:to>
      <xdr:col>6</xdr:col>
      <xdr:colOff>38100</xdr:colOff>
      <xdr:row>63</xdr:row>
      <xdr:rowOff>23041</xdr:rowOff>
    </xdr:to>
    <xdr:sp macro="" textlink="">
      <xdr:nvSpPr>
        <xdr:cNvPr id="197" name="楕円 196">
          <a:extLst>
            <a:ext uri="{FF2B5EF4-FFF2-40B4-BE49-F238E27FC236}">
              <a16:creationId xmlns:a16="http://schemas.microsoft.com/office/drawing/2014/main" id="{040BBC95-EBF2-4F39-BC96-11B3C00DE2AC}"/>
            </a:ext>
          </a:extLst>
        </xdr:cNvPr>
        <xdr:cNvSpPr/>
      </xdr:nvSpPr>
      <xdr:spPr>
        <a:xfrm>
          <a:off x="984250" y="1033544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143691</xdr:rowOff>
    </xdr:from>
    <xdr:to>
      <xdr:col>10</xdr:col>
      <xdr:colOff>114300</xdr:colOff>
      <xdr:row>62</xdr:row>
      <xdr:rowOff>148590</xdr:rowOff>
    </xdr:to>
    <xdr:cxnSp macro="">
      <xdr:nvCxnSpPr>
        <xdr:cNvPr id="198" name="直線コネクタ 197">
          <a:extLst>
            <a:ext uri="{FF2B5EF4-FFF2-40B4-BE49-F238E27FC236}">
              <a16:creationId xmlns:a16="http://schemas.microsoft.com/office/drawing/2014/main" id="{2B98B898-B779-48D0-9416-C97F158A7F4D}"/>
            </a:ext>
          </a:extLst>
        </xdr:cNvPr>
        <xdr:cNvCxnSpPr/>
      </xdr:nvCxnSpPr>
      <xdr:spPr>
        <a:xfrm>
          <a:off x="1028700" y="10386241"/>
          <a:ext cx="8001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114680</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5EB3435D-0A82-47CF-B477-C5DB787F3DE0}"/>
            </a:ext>
          </a:extLst>
        </xdr:cNvPr>
        <xdr:cNvSpPr txBox="1"/>
      </xdr:nvSpPr>
      <xdr:spPr>
        <a:xfrm>
          <a:off x="3239144" y="9861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95086</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232D5843-1F40-47A8-BE1A-BD3C8E2EA2C0}"/>
            </a:ext>
          </a:extLst>
        </xdr:cNvPr>
        <xdr:cNvSpPr txBox="1"/>
      </xdr:nvSpPr>
      <xdr:spPr>
        <a:xfrm>
          <a:off x="2439044" y="9842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60796</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BBDCD178-0C4E-4C56-B92A-69E35D1A9B3E}"/>
            </a:ext>
          </a:extLst>
        </xdr:cNvPr>
        <xdr:cNvSpPr txBox="1"/>
      </xdr:nvSpPr>
      <xdr:spPr>
        <a:xfrm>
          <a:off x="1645294" y="9808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52631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61A8E099-6BCF-44AF-9AAA-3C801E3BD593}"/>
            </a:ext>
          </a:extLst>
        </xdr:cNvPr>
        <xdr:cNvSpPr txBox="1"/>
      </xdr:nvSpPr>
      <xdr:spPr>
        <a:xfrm>
          <a:off x="851544" y="9799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38661</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7025F79C-C326-4EE7-9F04-9283C845A7F8}"/>
            </a:ext>
          </a:extLst>
        </xdr:cNvPr>
        <xdr:cNvSpPr txBox="1"/>
      </xdr:nvSpPr>
      <xdr:spPr>
        <a:xfrm>
          <a:off x="3239144" y="10446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28864</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64FFC2CE-900E-4056-B810-78F4C43AD08C}"/>
            </a:ext>
          </a:extLst>
        </xdr:cNvPr>
        <xdr:cNvSpPr txBox="1"/>
      </xdr:nvSpPr>
      <xdr:spPr>
        <a:xfrm>
          <a:off x="2439044" y="10436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19067</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E4362749-BC36-47A7-B2E7-CD961CB2AE50}"/>
            </a:ext>
          </a:extLst>
        </xdr:cNvPr>
        <xdr:cNvSpPr txBox="1"/>
      </xdr:nvSpPr>
      <xdr:spPr>
        <a:xfrm>
          <a:off x="1645294" y="10426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14168</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23041C39-E495-4406-8D58-9F5A70DB59A3}"/>
            </a:ext>
          </a:extLst>
        </xdr:cNvPr>
        <xdr:cNvSpPr txBox="1"/>
      </xdr:nvSpPr>
      <xdr:spPr>
        <a:xfrm>
          <a:off x="851544" y="10421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B609882A-8063-4A2A-B8FD-55A9D7B06406}"/>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88476DC7-0718-48C2-A796-8B2C865E8682}"/>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E89958B9-8F6A-4708-A404-177D9FDDBCFF}"/>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8FDE5752-B778-40E8-AAF6-BD6AB9676579}"/>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2BF6AAEC-1589-4052-B83A-191D989707BB}"/>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D4BD794F-54B0-4153-82A8-8A7F74CEC182}"/>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C4BC15DE-F125-482C-9EE6-A3D8BF80C7E6}"/>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C917D937-157A-486B-A31F-A70E69158C8D}"/>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4B4421E6-B4ED-4E4B-9B93-4A384ABA6E4B}"/>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F3686C81-4985-4E99-916C-6F7DD5CC9D3D}"/>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4367E964-5FC5-4541-9419-42DCB719A3C7}"/>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696207AB-F3C3-4245-BF68-160DFEEA2065}"/>
            </a:ext>
          </a:extLst>
        </xdr:cNvPr>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AB8967A8-1E53-4025-9BD7-5C42AE54751D}"/>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BF3BB47F-51CE-4FB1-A672-0A754C79E7A2}"/>
            </a:ext>
          </a:extLst>
        </xdr:cNvPr>
        <xdr:cNvSpPr txBox="1"/>
      </xdr:nvSpPr>
      <xdr:spPr>
        <a:xfrm>
          <a:off x="541803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E97DEABD-8127-4E9B-92F7-B9B40D1CD0CD}"/>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7996B406-A3DC-4A21-9C74-2BC7BC2894CD}"/>
            </a:ext>
          </a:extLst>
        </xdr:cNvPr>
        <xdr:cNvSpPr txBox="1"/>
      </xdr:nvSpPr>
      <xdr:spPr>
        <a:xfrm>
          <a:off x="5327878" y="9776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8297D607-BFEC-4494-8F5A-15E4AB776DD8}"/>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D9D4E3FA-869A-40AF-9DF4-4238E7D6508B}"/>
            </a:ext>
          </a:extLst>
        </xdr:cNvPr>
        <xdr:cNvSpPr txBox="1"/>
      </xdr:nvSpPr>
      <xdr:spPr>
        <a:xfrm>
          <a:off x="5327878" y="9414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CAE9347E-D431-4B35-AB16-010FF31123F3}"/>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48C3D0-8E8C-4743-B948-8153A867665D}"/>
            </a:ext>
          </a:extLst>
        </xdr:cNvPr>
        <xdr:cNvSpPr txBox="1"/>
      </xdr:nvSpPr>
      <xdr:spPr>
        <a:xfrm>
          <a:off x="5327878" y="90462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F7D5BD33-35FB-4E9F-AA63-62E9842365F2}"/>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DA9C69F9-D890-4C5C-A7E8-F0B40134B281}"/>
            </a:ext>
          </a:extLst>
        </xdr:cNvPr>
        <xdr:cNvSpPr txBox="1"/>
      </xdr:nvSpPr>
      <xdr:spPr>
        <a:xfrm>
          <a:off x="5327878" y="86779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836DCF73-A756-4DE5-A038-39817F6CB7B0}"/>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112571</xdr:rowOff>
    </xdr:from>
    <xdr:to>
      <xdr:col>54</xdr:col>
      <xdr:colOff>189865</xdr:colOff>
      <xdr:row>64</xdr:row>
      <xdr:rowOff>68273</xdr:rowOff>
    </xdr:to>
    <xdr:cxnSp macro="">
      <xdr:nvCxnSpPr>
        <xdr:cNvPr id="230" name="直線コネクタ 229">
          <a:extLst>
            <a:ext uri="{FF2B5EF4-FFF2-40B4-BE49-F238E27FC236}">
              <a16:creationId xmlns:a16="http://schemas.microsoft.com/office/drawing/2014/main" id="{2EF2B1BD-4F4E-4F71-9907-5873BC28F365}"/>
            </a:ext>
          </a:extLst>
        </xdr:cNvPr>
        <xdr:cNvCxnSpPr/>
      </xdr:nvCxnSpPr>
      <xdr:spPr>
        <a:xfrm flipV="1">
          <a:off x="9429115" y="9364521"/>
          <a:ext cx="0" cy="1276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72100</xdr:rowOff>
    </xdr:from>
    <xdr:ext cx="534377" cy="259045"/>
    <xdr:sp macro="" textlink="">
      <xdr:nvSpPr>
        <xdr:cNvPr id="231" name="【橋りょう・トンネル】&#10;一人当たり有形固定資産（償却資産）額最小値テキスト">
          <a:extLst>
            <a:ext uri="{FF2B5EF4-FFF2-40B4-BE49-F238E27FC236}">
              <a16:creationId xmlns:a16="http://schemas.microsoft.com/office/drawing/2014/main" id="{44DAA559-E32E-44F2-83F0-75D9F5F86294}"/>
            </a:ext>
          </a:extLst>
        </xdr:cNvPr>
        <xdr:cNvSpPr txBox="1"/>
      </xdr:nvSpPr>
      <xdr:spPr>
        <a:xfrm>
          <a:off x="9467850" y="10644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68273</xdr:rowOff>
    </xdr:from>
    <xdr:to>
      <xdr:col>55</xdr:col>
      <xdr:colOff>88900</xdr:colOff>
      <xdr:row>64</xdr:row>
      <xdr:rowOff>68273</xdr:rowOff>
    </xdr:to>
    <xdr:cxnSp macro="">
      <xdr:nvCxnSpPr>
        <xdr:cNvPr id="232" name="直線コネクタ 231">
          <a:extLst>
            <a:ext uri="{FF2B5EF4-FFF2-40B4-BE49-F238E27FC236}">
              <a16:creationId xmlns:a16="http://schemas.microsoft.com/office/drawing/2014/main" id="{FCD7810C-3013-433B-97A9-9F4881A9C662}"/>
            </a:ext>
          </a:extLst>
        </xdr:cNvPr>
        <xdr:cNvCxnSpPr/>
      </xdr:nvCxnSpPr>
      <xdr:spPr>
        <a:xfrm>
          <a:off x="9359900" y="106410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59248</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2397D864-0842-498F-8DD1-09AA43540D47}"/>
            </a:ext>
          </a:extLst>
        </xdr:cNvPr>
        <xdr:cNvSpPr txBox="1"/>
      </xdr:nvSpPr>
      <xdr:spPr>
        <a:xfrm>
          <a:off x="9467850" y="91460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112571</xdr:rowOff>
    </xdr:from>
    <xdr:to>
      <xdr:col>55</xdr:col>
      <xdr:colOff>88900</xdr:colOff>
      <xdr:row>56</xdr:row>
      <xdr:rowOff>112571</xdr:rowOff>
    </xdr:to>
    <xdr:cxnSp macro="">
      <xdr:nvCxnSpPr>
        <xdr:cNvPr id="234" name="直線コネクタ 233">
          <a:extLst>
            <a:ext uri="{FF2B5EF4-FFF2-40B4-BE49-F238E27FC236}">
              <a16:creationId xmlns:a16="http://schemas.microsoft.com/office/drawing/2014/main" id="{6EF22832-90F3-4B1C-9428-669D21AA8F57}"/>
            </a:ext>
          </a:extLst>
        </xdr:cNvPr>
        <xdr:cNvCxnSpPr/>
      </xdr:nvCxnSpPr>
      <xdr:spPr>
        <a:xfrm>
          <a:off x="9359900" y="93645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85976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722B3A66-6754-4A03-9BB3-35BB8617F252}"/>
            </a:ext>
          </a:extLst>
        </xdr:cNvPr>
        <xdr:cNvSpPr txBox="1"/>
      </xdr:nvSpPr>
      <xdr:spPr>
        <a:xfrm>
          <a:off x="9467850" y="101634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63099</xdr:rowOff>
    </xdr:from>
    <xdr:to>
      <xdr:col>55</xdr:col>
      <xdr:colOff>50800</xdr:colOff>
      <xdr:row>62</xdr:row>
      <xdr:rowOff>164699</xdr:rowOff>
    </xdr:to>
    <xdr:sp macro="" textlink="">
      <xdr:nvSpPr>
        <xdr:cNvPr id="236" name="フローチャート: 判断 235">
          <a:extLst>
            <a:ext uri="{FF2B5EF4-FFF2-40B4-BE49-F238E27FC236}">
              <a16:creationId xmlns:a16="http://schemas.microsoft.com/office/drawing/2014/main" id="{C284EEAB-A636-46FE-A616-F6615CF3FDA8}"/>
            </a:ext>
          </a:extLst>
        </xdr:cNvPr>
        <xdr:cNvSpPr/>
      </xdr:nvSpPr>
      <xdr:spPr>
        <a:xfrm>
          <a:off x="9398000" y="1030564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70929</xdr:rowOff>
    </xdr:from>
    <xdr:to>
      <xdr:col>50</xdr:col>
      <xdr:colOff>165100</xdr:colOff>
      <xdr:row>63</xdr:row>
      <xdr:rowOff>1079</xdr:rowOff>
    </xdr:to>
    <xdr:sp macro="" textlink="">
      <xdr:nvSpPr>
        <xdr:cNvPr id="237" name="フローチャート: 判断 236">
          <a:extLst>
            <a:ext uri="{FF2B5EF4-FFF2-40B4-BE49-F238E27FC236}">
              <a16:creationId xmlns:a16="http://schemas.microsoft.com/office/drawing/2014/main" id="{05D34D09-DB66-428F-8746-0EB78196CFA4}"/>
            </a:ext>
          </a:extLst>
        </xdr:cNvPr>
        <xdr:cNvSpPr/>
      </xdr:nvSpPr>
      <xdr:spPr>
        <a:xfrm>
          <a:off x="8636000" y="1031347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79854</xdr:rowOff>
    </xdr:from>
    <xdr:to>
      <xdr:col>46</xdr:col>
      <xdr:colOff>38100</xdr:colOff>
      <xdr:row>63</xdr:row>
      <xdr:rowOff>10004</xdr:rowOff>
    </xdr:to>
    <xdr:sp macro="" textlink="">
      <xdr:nvSpPr>
        <xdr:cNvPr id="238" name="フローチャート: 判断 237">
          <a:extLst>
            <a:ext uri="{FF2B5EF4-FFF2-40B4-BE49-F238E27FC236}">
              <a16:creationId xmlns:a16="http://schemas.microsoft.com/office/drawing/2014/main" id="{E6599974-BF7A-4183-8694-21137D9469FC}"/>
            </a:ext>
          </a:extLst>
        </xdr:cNvPr>
        <xdr:cNvSpPr/>
      </xdr:nvSpPr>
      <xdr:spPr>
        <a:xfrm>
          <a:off x="7842250" y="1032240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146304</xdr:rowOff>
    </xdr:from>
    <xdr:to>
      <xdr:col>41</xdr:col>
      <xdr:colOff>101600</xdr:colOff>
      <xdr:row>63</xdr:row>
      <xdr:rowOff>76454</xdr:rowOff>
    </xdr:to>
    <xdr:sp macro="" textlink="">
      <xdr:nvSpPr>
        <xdr:cNvPr id="239" name="フローチャート: 判断 238">
          <a:extLst>
            <a:ext uri="{FF2B5EF4-FFF2-40B4-BE49-F238E27FC236}">
              <a16:creationId xmlns:a16="http://schemas.microsoft.com/office/drawing/2014/main" id="{0E39FE43-4915-4285-8F31-DA90C0DBAC72}"/>
            </a:ext>
          </a:extLst>
        </xdr:cNvPr>
        <xdr:cNvSpPr/>
      </xdr:nvSpPr>
      <xdr:spPr>
        <a:xfrm>
          <a:off x="7029450" y="1038885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157462</xdr:rowOff>
    </xdr:from>
    <xdr:to>
      <xdr:col>36</xdr:col>
      <xdr:colOff>165100</xdr:colOff>
      <xdr:row>63</xdr:row>
      <xdr:rowOff>87612</xdr:rowOff>
    </xdr:to>
    <xdr:sp macro="" textlink="">
      <xdr:nvSpPr>
        <xdr:cNvPr id="240" name="フローチャート: 判断 239">
          <a:extLst>
            <a:ext uri="{FF2B5EF4-FFF2-40B4-BE49-F238E27FC236}">
              <a16:creationId xmlns:a16="http://schemas.microsoft.com/office/drawing/2014/main" id="{EE66E445-FA58-4781-BBAA-A8B9743BF6B2}"/>
            </a:ext>
          </a:extLst>
        </xdr:cNvPr>
        <xdr:cNvSpPr/>
      </xdr:nvSpPr>
      <xdr:spPr>
        <a:xfrm>
          <a:off x="6235700" y="104000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7153ECC5-3423-4F11-8C7E-DDB456C8806D}"/>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7F58E559-6D06-47C5-A6CD-3B24D261F385}"/>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B33CC88-6D47-4838-A579-E92CD2475D8B}"/>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D3B41037-62CF-4E02-97FD-DD62BA31CE28}"/>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4DE5C69B-5C85-4013-A85B-D7432BF0C4AC}"/>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5669</xdr:rowOff>
    </xdr:from>
    <xdr:to>
      <xdr:col>55</xdr:col>
      <xdr:colOff>50800</xdr:colOff>
      <xdr:row>63</xdr:row>
      <xdr:rowOff>107269</xdr:rowOff>
    </xdr:to>
    <xdr:sp macro="" textlink="">
      <xdr:nvSpPr>
        <xdr:cNvPr id="246" name="楕円 245">
          <a:extLst>
            <a:ext uri="{FF2B5EF4-FFF2-40B4-BE49-F238E27FC236}">
              <a16:creationId xmlns:a16="http://schemas.microsoft.com/office/drawing/2014/main" id="{6CD803E5-EA36-48EF-BBC9-E893AC20049D}"/>
            </a:ext>
          </a:extLst>
        </xdr:cNvPr>
        <xdr:cNvSpPr/>
      </xdr:nvSpPr>
      <xdr:spPr>
        <a:xfrm>
          <a:off x="9398000" y="1041331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155546</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C26D1427-FF67-4606-878A-775B3B9B210B}"/>
            </a:ext>
          </a:extLst>
        </xdr:cNvPr>
        <xdr:cNvSpPr txBox="1"/>
      </xdr:nvSpPr>
      <xdr:spPr>
        <a:xfrm>
          <a:off x="9467850" y="10398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6649</xdr:rowOff>
    </xdr:from>
    <xdr:to>
      <xdr:col>50</xdr:col>
      <xdr:colOff>165100</xdr:colOff>
      <xdr:row>63</xdr:row>
      <xdr:rowOff>108249</xdr:rowOff>
    </xdr:to>
    <xdr:sp macro="" textlink="">
      <xdr:nvSpPr>
        <xdr:cNvPr id="248" name="楕円 247">
          <a:extLst>
            <a:ext uri="{FF2B5EF4-FFF2-40B4-BE49-F238E27FC236}">
              <a16:creationId xmlns:a16="http://schemas.microsoft.com/office/drawing/2014/main" id="{38AD934D-5DB1-48A2-8D55-3CD05E2042D8}"/>
            </a:ext>
          </a:extLst>
        </xdr:cNvPr>
        <xdr:cNvSpPr/>
      </xdr:nvSpPr>
      <xdr:spPr>
        <a:xfrm>
          <a:off x="8636000" y="1041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56469</xdr:rowOff>
    </xdr:from>
    <xdr:to>
      <xdr:col>55</xdr:col>
      <xdr:colOff>0</xdr:colOff>
      <xdr:row>63</xdr:row>
      <xdr:rowOff>57449</xdr:rowOff>
    </xdr:to>
    <xdr:cxnSp macro="">
      <xdr:nvCxnSpPr>
        <xdr:cNvPr id="249" name="直線コネクタ 248">
          <a:extLst>
            <a:ext uri="{FF2B5EF4-FFF2-40B4-BE49-F238E27FC236}">
              <a16:creationId xmlns:a16="http://schemas.microsoft.com/office/drawing/2014/main" id="{742F75D5-B477-4707-961D-106D98745C3B}"/>
            </a:ext>
          </a:extLst>
        </xdr:cNvPr>
        <xdr:cNvCxnSpPr/>
      </xdr:nvCxnSpPr>
      <xdr:spPr>
        <a:xfrm flipV="1">
          <a:off x="8686800" y="10464119"/>
          <a:ext cx="74295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7175</xdr:rowOff>
    </xdr:from>
    <xdr:to>
      <xdr:col>46</xdr:col>
      <xdr:colOff>38100</xdr:colOff>
      <xdr:row>63</xdr:row>
      <xdr:rowOff>108775</xdr:rowOff>
    </xdr:to>
    <xdr:sp macro="" textlink="">
      <xdr:nvSpPr>
        <xdr:cNvPr id="250" name="楕円 249">
          <a:extLst>
            <a:ext uri="{FF2B5EF4-FFF2-40B4-BE49-F238E27FC236}">
              <a16:creationId xmlns:a16="http://schemas.microsoft.com/office/drawing/2014/main" id="{B8CD115B-6163-4AF3-8906-CBADF047BAFC}"/>
            </a:ext>
          </a:extLst>
        </xdr:cNvPr>
        <xdr:cNvSpPr/>
      </xdr:nvSpPr>
      <xdr:spPr>
        <a:xfrm>
          <a:off x="7842250" y="104148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57449</xdr:rowOff>
    </xdr:from>
    <xdr:to>
      <xdr:col>50</xdr:col>
      <xdr:colOff>114300</xdr:colOff>
      <xdr:row>63</xdr:row>
      <xdr:rowOff>57975</xdr:rowOff>
    </xdr:to>
    <xdr:cxnSp macro="">
      <xdr:nvCxnSpPr>
        <xdr:cNvPr id="251" name="直線コネクタ 250">
          <a:extLst>
            <a:ext uri="{FF2B5EF4-FFF2-40B4-BE49-F238E27FC236}">
              <a16:creationId xmlns:a16="http://schemas.microsoft.com/office/drawing/2014/main" id="{082C0AC8-0555-446F-BABF-2737DE246151}"/>
            </a:ext>
          </a:extLst>
        </xdr:cNvPr>
        <xdr:cNvCxnSpPr/>
      </xdr:nvCxnSpPr>
      <xdr:spPr>
        <a:xfrm flipV="1">
          <a:off x="7886700" y="10465099"/>
          <a:ext cx="800100" cy="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8934</xdr:rowOff>
    </xdr:from>
    <xdr:to>
      <xdr:col>41</xdr:col>
      <xdr:colOff>101600</xdr:colOff>
      <xdr:row>63</xdr:row>
      <xdr:rowOff>110534</xdr:rowOff>
    </xdr:to>
    <xdr:sp macro="" textlink="">
      <xdr:nvSpPr>
        <xdr:cNvPr id="252" name="楕円 251">
          <a:extLst>
            <a:ext uri="{FF2B5EF4-FFF2-40B4-BE49-F238E27FC236}">
              <a16:creationId xmlns:a16="http://schemas.microsoft.com/office/drawing/2014/main" id="{6D41E217-4006-4189-BEDE-1D6AF9E42F09}"/>
            </a:ext>
          </a:extLst>
        </xdr:cNvPr>
        <xdr:cNvSpPr/>
      </xdr:nvSpPr>
      <xdr:spPr>
        <a:xfrm>
          <a:off x="7029450" y="1041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57975</xdr:rowOff>
    </xdr:from>
    <xdr:to>
      <xdr:col>45</xdr:col>
      <xdr:colOff>177800</xdr:colOff>
      <xdr:row>63</xdr:row>
      <xdr:rowOff>59734</xdr:rowOff>
    </xdr:to>
    <xdr:cxnSp macro="">
      <xdr:nvCxnSpPr>
        <xdr:cNvPr id="253" name="直線コネクタ 252">
          <a:extLst>
            <a:ext uri="{FF2B5EF4-FFF2-40B4-BE49-F238E27FC236}">
              <a16:creationId xmlns:a16="http://schemas.microsoft.com/office/drawing/2014/main" id="{85DAA36E-C6FB-4885-95C1-BE0B21E868D4}"/>
            </a:ext>
          </a:extLst>
        </xdr:cNvPr>
        <xdr:cNvCxnSpPr/>
      </xdr:nvCxnSpPr>
      <xdr:spPr>
        <a:xfrm flipV="1">
          <a:off x="7080250" y="10465625"/>
          <a:ext cx="806450" cy="1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10369</xdr:rowOff>
    </xdr:from>
    <xdr:to>
      <xdr:col>36</xdr:col>
      <xdr:colOff>165100</xdr:colOff>
      <xdr:row>63</xdr:row>
      <xdr:rowOff>111969</xdr:rowOff>
    </xdr:to>
    <xdr:sp macro="" textlink="">
      <xdr:nvSpPr>
        <xdr:cNvPr id="254" name="楕円 253">
          <a:extLst>
            <a:ext uri="{FF2B5EF4-FFF2-40B4-BE49-F238E27FC236}">
              <a16:creationId xmlns:a16="http://schemas.microsoft.com/office/drawing/2014/main" id="{870D5E26-EFD9-4BEE-9C55-9D9A0ED5C33D}"/>
            </a:ext>
          </a:extLst>
        </xdr:cNvPr>
        <xdr:cNvSpPr/>
      </xdr:nvSpPr>
      <xdr:spPr>
        <a:xfrm>
          <a:off x="6235700" y="1041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59734</xdr:rowOff>
    </xdr:from>
    <xdr:to>
      <xdr:col>41</xdr:col>
      <xdr:colOff>50800</xdr:colOff>
      <xdr:row>63</xdr:row>
      <xdr:rowOff>61169</xdr:rowOff>
    </xdr:to>
    <xdr:cxnSp macro="">
      <xdr:nvCxnSpPr>
        <xdr:cNvPr id="255" name="直線コネクタ 254">
          <a:extLst>
            <a:ext uri="{FF2B5EF4-FFF2-40B4-BE49-F238E27FC236}">
              <a16:creationId xmlns:a16="http://schemas.microsoft.com/office/drawing/2014/main" id="{3F6A15D0-099F-449E-BC6A-9C857B7FD98F}"/>
            </a:ext>
          </a:extLst>
        </xdr:cNvPr>
        <xdr:cNvCxnSpPr/>
      </xdr:nvCxnSpPr>
      <xdr:spPr>
        <a:xfrm flipV="1">
          <a:off x="6286500" y="10467384"/>
          <a:ext cx="793750" cy="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17606</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1D4DCF33-7098-451C-B8FF-05BECC31A893}"/>
            </a:ext>
          </a:extLst>
        </xdr:cNvPr>
        <xdr:cNvSpPr txBox="1"/>
      </xdr:nvSpPr>
      <xdr:spPr>
        <a:xfrm>
          <a:off x="8399995" y="10095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26531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3A16C6D9-BAED-4DCA-8450-04DFABF425DE}"/>
            </a:ext>
          </a:extLst>
        </xdr:cNvPr>
        <xdr:cNvSpPr txBox="1"/>
      </xdr:nvSpPr>
      <xdr:spPr>
        <a:xfrm>
          <a:off x="7612595" y="10103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92981</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208F1B75-C478-464E-A2C7-BDD1B5F3A67C}"/>
            </a:ext>
          </a:extLst>
        </xdr:cNvPr>
        <xdr:cNvSpPr txBox="1"/>
      </xdr:nvSpPr>
      <xdr:spPr>
        <a:xfrm>
          <a:off x="6818845" y="1017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104139</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1CADA516-4F91-4587-ABC0-D16B5A596419}"/>
            </a:ext>
          </a:extLst>
        </xdr:cNvPr>
        <xdr:cNvSpPr txBox="1"/>
      </xdr:nvSpPr>
      <xdr:spPr>
        <a:xfrm>
          <a:off x="6006045" y="1018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99376</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5D244E7E-AD2E-4C0C-9DCD-23BE3315E185}"/>
            </a:ext>
          </a:extLst>
        </xdr:cNvPr>
        <xdr:cNvSpPr txBox="1"/>
      </xdr:nvSpPr>
      <xdr:spPr>
        <a:xfrm>
          <a:off x="8399995" y="10507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99902</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8E7AAE54-0D83-4681-B491-243D0B60F2A2}"/>
            </a:ext>
          </a:extLst>
        </xdr:cNvPr>
        <xdr:cNvSpPr txBox="1"/>
      </xdr:nvSpPr>
      <xdr:spPr>
        <a:xfrm>
          <a:off x="7612595" y="10507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101661</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197D67E6-E0F8-4FC8-BD8B-9D7E1FC3D920}"/>
            </a:ext>
          </a:extLst>
        </xdr:cNvPr>
        <xdr:cNvSpPr txBox="1"/>
      </xdr:nvSpPr>
      <xdr:spPr>
        <a:xfrm>
          <a:off x="6818845" y="10509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103096</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DB17F9F9-FE4C-4D38-96A5-631A1775CEE9}"/>
            </a:ext>
          </a:extLst>
        </xdr:cNvPr>
        <xdr:cNvSpPr txBox="1"/>
      </xdr:nvSpPr>
      <xdr:spPr>
        <a:xfrm>
          <a:off x="6006045" y="10510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A37E86CE-436D-4B15-9922-C40F5D8DB650}"/>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B4A6C579-3873-42E6-9F28-500957E74503}"/>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5CEDDDDA-7553-47E5-9F9A-E912FEE91A92}"/>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5F61494-0F41-46E2-82D4-CFD19BDCD9A3}"/>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8224FCA6-C72E-433F-90FB-7415767C9F82}"/>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E6F640D0-3714-4BBD-918C-48697C137C7E}"/>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732B6635-02DC-450C-83EA-38E788FB5C35}"/>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CD9C654A-CC84-4F8B-9CCF-0730D18A8AC2}"/>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3E3D2036-4E53-433F-9670-DB75F83DE3C3}"/>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9887F3B8-7798-47D6-9D5F-A570C6E476E1}"/>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46941C0-D2F3-4B95-9191-F667675EAC1A}"/>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CA1028A2-C1BB-4AA3-8CEA-793AF3BD8800}"/>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7EFB95C2-89C1-4922-9EEE-C0C3E9B9FA27}"/>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B5D5FC5F-D3C1-4DC3-975F-F420E5E5A5FB}"/>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F4C96D61-160A-44E4-B6B6-79EFCD9B3216}"/>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3A5748C5-3E1C-4BAA-A75D-8AC8AF01B6BA}"/>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42FDC3F8-BF62-4166-97EE-86FF2B64387B}"/>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FE321F1C-A117-40A8-9280-09EBFB7DF4BE}"/>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8564C553-738A-41BA-9001-E834FB558AF7}"/>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6B85E774-C168-42D8-9BD1-80F8AB66D211}"/>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726293A9-69D8-4625-85CD-D78B2CBE113D}"/>
            </a:ext>
          </a:extLst>
        </xdr:cNvPr>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DB684B95-1F33-4898-83AE-17702B648A74}"/>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221F6989-0169-4E30-8390-ACD309638FA6}"/>
            </a:ext>
          </a:extLst>
        </xdr:cNvPr>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11A42A59-A1C9-47DB-B121-48E09E32E349}"/>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154305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184E8EE3-CD9A-45D1-A3CC-FDC48BB93C7E}"/>
            </a:ext>
          </a:extLst>
        </xdr:cNvPr>
        <xdr:cNvCxnSpPr/>
      </xdr:nvCxnSpPr>
      <xdr:spPr>
        <a:xfrm flipV="1">
          <a:off x="4177665" y="13038455"/>
          <a:ext cx="0" cy="1280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037695C6-3E8A-4BF8-8CEA-15747A5D770C}"/>
            </a:ext>
          </a:extLst>
        </xdr:cNvPr>
        <xdr:cNvSpPr txBox="1"/>
      </xdr:nvSpPr>
      <xdr:spPr>
        <a:xfrm>
          <a:off x="421640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A1D48C11-3962-4980-9C75-33DEC0B36723}"/>
            </a:ext>
          </a:extLst>
        </xdr:cNvPr>
        <xdr:cNvCxnSpPr/>
      </xdr:nvCxnSpPr>
      <xdr:spPr>
        <a:xfrm>
          <a:off x="41084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100982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0C4A7BAE-1FEC-4661-89E6-788B79EEA128}"/>
            </a:ext>
          </a:extLst>
        </xdr:cNvPr>
        <xdr:cNvSpPr txBox="1"/>
      </xdr:nvSpPr>
      <xdr:spPr>
        <a:xfrm>
          <a:off x="4216400" y="12820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154305</xdr:rowOff>
    </xdr:from>
    <xdr:to>
      <xdr:col>24</xdr:col>
      <xdr:colOff>152400</xdr:colOff>
      <xdr:row>78</xdr:row>
      <xdr:rowOff>154305</xdr:rowOff>
    </xdr:to>
    <xdr:cxnSp macro="">
      <xdr:nvCxnSpPr>
        <xdr:cNvPr id="292" name="直線コネクタ 291">
          <a:extLst>
            <a:ext uri="{FF2B5EF4-FFF2-40B4-BE49-F238E27FC236}">
              <a16:creationId xmlns:a16="http://schemas.microsoft.com/office/drawing/2014/main" id="{A88E4CC1-AE43-49EA-BFC7-A26F2FB4A344}"/>
            </a:ext>
          </a:extLst>
        </xdr:cNvPr>
        <xdr:cNvCxnSpPr/>
      </xdr:nvCxnSpPr>
      <xdr:spPr>
        <a:xfrm>
          <a:off x="4108450" y="130384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15257</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2C0C5EB9-0862-430E-906F-09D6D8C2EE7E}"/>
            </a:ext>
          </a:extLst>
        </xdr:cNvPr>
        <xdr:cNvSpPr txBox="1"/>
      </xdr:nvSpPr>
      <xdr:spPr>
        <a:xfrm>
          <a:off x="4216400" y="13724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36830</xdr:rowOff>
    </xdr:from>
    <xdr:to>
      <xdr:col>24</xdr:col>
      <xdr:colOff>114300</xdr:colOff>
      <xdr:row>83</xdr:row>
      <xdr:rowOff>138430</xdr:rowOff>
    </xdr:to>
    <xdr:sp macro="" textlink="">
      <xdr:nvSpPr>
        <xdr:cNvPr id="294" name="フローチャート: 判断 293">
          <a:extLst>
            <a:ext uri="{FF2B5EF4-FFF2-40B4-BE49-F238E27FC236}">
              <a16:creationId xmlns:a16="http://schemas.microsoft.com/office/drawing/2014/main" id="{E769AC99-9101-4F93-96AF-5203AA3F4753}"/>
            </a:ext>
          </a:extLst>
        </xdr:cNvPr>
        <xdr:cNvSpPr/>
      </xdr:nvSpPr>
      <xdr:spPr>
        <a:xfrm>
          <a:off x="4127500" y="1374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17780</xdr:rowOff>
    </xdr:from>
    <xdr:to>
      <xdr:col>20</xdr:col>
      <xdr:colOff>38100</xdr:colOff>
      <xdr:row>83</xdr:row>
      <xdr:rowOff>119380</xdr:rowOff>
    </xdr:to>
    <xdr:sp macro="" textlink="">
      <xdr:nvSpPr>
        <xdr:cNvPr id="295" name="フローチャート: 判断 294">
          <a:extLst>
            <a:ext uri="{FF2B5EF4-FFF2-40B4-BE49-F238E27FC236}">
              <a16:creationId xmlns:a16="http://schemas.microsoft.com/office/drawing/2014/main" id="{E565E686-7387-45A0-9F5C-E3647E12ED52}"/>
            </a:ext>
          </a:extLst>
        </xdr:cNvPr>
        <xdr:cNvSpPr/>
      </xdr:nvSpPr>
      <xdr:spPr>
        <a:xfrm>
          <a:off x="3384550" y="137274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151130</xdr:rowOff>
    </xdr:from>
    <xdr:to>
      <xdr:col>15</xdr:col>
      <xdr:colOff>101600</xdr:colOff>
      <xdr:row>83</xdr:row>
      <xdr:rowOff>81280</xdr:rowOff>
    </xdr:to>
    <xdr:sp macro="" textlink="">
      <xdr:nvSpPr>
        <xdr:cNvPr id="296" name="フローチャート: 判断 295">
          <a:extLst>
            <a:ext uri="{FF2B5EF4-FFF2-40B4-BE49-F238E27FC236}">
              <a16:creationId xmlns:a16="http://schemas.microsoft.com/office/drawing/2014/main" id="{B30E3C15-5024-4ABB-941E-4F38E2962144}"/>
            </a:ext>
          </a:extLst>
        </xdr:cNvPr>
        <xdr:cNvSpPr/>
      </xdr:nvSpPr>
      <xdr:spPr>
        <a:xfrm>
          <a:off x="2571750" y="136956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31114</xdr:rowOff>
    </xdr:from>
    <xdr:to>
      <xdr:col>10</xdr:col>
      <xdr:colOff>165100</xdr:colOff>
      <xdr:row>83</xdr:row>
      <xdr:rowOff>132714</xdr:rowOff>
    </xdr:to>
    <xdr:sp macro="" textlink="">
      <xdr:nvSpPr>
        <xdr:cNvPr id="297" name="フローチャート: 判断 296">
          <a:extLst>
            <a:ext uri="{FF2B5EF4-FFF2-40B4-BE49-F238E27FC236}">
              <a16:creationId xmlns:a16="http://schemas.microsoft.com/office/drawing/2014/main" id="{E848A200-9257-4542-8FCA-257422F88C16}"/>
            </a:ext>
          </a:extLst>
        </xdr:cNvPr>
        <xdr:cNvSpPr/>
      </xdr:nvSpPr>
      <xdr:spPr>
        <a:xfrm>
          <a:off x="1778000" y="1374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65405</xdr:rowOff>
    </xdr:from>
    <xdr:to>
      <xdr:col>6</xdr:col>
      <xdr:colOff>38100</xdr:colOff>
      <xdr:row>83</xdr:row>
      <xdr:rowOff>167005</xdr:rowOff>
    </xdr:to>
    <xdr:sp macro="" textlink="">
      <xdr:nvSpPr>
        <xdr:cNvPr id="298" name="フローチャート: 判断 297">
          <a:extLst>
            <a:ext uri="{FF2B5EF4-FFF2-40B4-BE49-F238E27FC236}">
              <a16:creationId xmlns:a16="http://schemas.microsoft.com/office/drawing/2014/main" id="{3465EDBD-66EC-4353-8541-6E454F674182}"/>
            </a:ext>
          </a:extLst>
        </xdr:cNvPr>
        <xdr:cNvSpPr/>
      </xdr:nvSpPr>
      <xdr:spPr>
        <a:xfrm>
          <a:off x="984250" y="1377505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2BDBD26-8B8B-42D1-8FD4-9FD57D76EDB7}"/>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571D3162-B871-46C7-9CC5-A06EE1D887A2}"/>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5363ACEE-7410-4E67-9D36-79383F4E1C20}"/>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EB17D395-CDF4-4968-9B18-C2E36DC30856}"/>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AEB9347C-E53B-495D-9F17-58029B4E2FC5}"/>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151130</xdr:rowOff>
    </xdr:from>
    <xdr:to>
      <xdr:col>24</xdr:col>
      <xdr:colOff>114300</xdr:colOff>
      <xdr:row>83</xdr:row>
      <xdr:rowOff>81280</xdr:rowOff>
    </xdr:to>
    <xdr:sp macro="" textlink="">
      <xdr:nvSpPr>
        <xdr:cNvPr id="304" name="楕円 303">
          <a:extLst>
            <a:ext uri="{FF2B5EF4-FFF2-40B4-BE49-F238E27FC236}">
              <a16:creationId xmlns:a16="http://schemas.microsoft.com/office/drawing/2014/main" id="{3253C84B-3B2C-4289-B271-632A9C1F7B0C}"/>
            </a:ext>
          </a:extLst>
        </xdr:cNvPr>
        <xdr:cNvSpPr/>
      </xdr:nvSpPr>
      <xdr:spPr>
        <a:xfrm>
          <a:off x="4127500" y="136956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2557</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71B508CC-4E04-4BB2-8618-75A9B2C6F691}"/>
            </a:ext>
          </a:extLst>
        </xdr:cNvPr>
        <xdr:cNvSpPr txBox="1"/>
      </xdr:nvSpPr>
      <xdr:spPr>
        <a:xfrm>
          <a:off x="4216400" y="1354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153036</xdr:rowOff>
    </xdr:from>
    <xdr:to>
      <xdr:col>20</xdr:col>
      <xdr:colOff>38100</xdr:colOff>
      <xdr:row>83</xdr:row>
      <xdr:rowOff>83186</xdr:rowOff>
    </xdr:to>
    <xdr:sp macro="" textlink="">
      <xdr:nvSpPr>
        <xdr:cNvPr id="306" name="楕円 305">
          <a:extLst>
            <a:ext uri="{FF2B5EF4-FFF2-40B4-BE49-F238E27FC236}">
              <a16:creationId xmlns:a16="http://schemas.microsoft.com/office/drawing/2014/main" id="{87D5B2BB-21EF-4E27-BC89-4EDF33B5F846}"/>
            </a:ext>
          </a:extLst>
        </xdr:cNvPr>
        <xdr:cNvSpPr/>
      </xdr:nvSpPr>
      <xdr:spPr>
        <a:xfrm>
          <a:off x="3384550" y="1369758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30480</xdr:rowOff>
    </xdr:from>
    <xdr:to>
      <xdr:col>24</xdr:col>
      <xdr:colOff>63500</xdr:colOff>
      <xdr:row>83</xdr:row>
      <xdr:rowOff>32386</xdr:rowOff>
    </xdr:to>
    <xdr:cxnSp macro="">
      <xdr:nvCxnSpPr>
        <xdr:cNvPr id="307" name="直線コネクタ 306">
          <a:extLst>
            <a:ext uri="{FF2B5EF4-FFF2-40B4-BE49-F238E27FC236}">
              <a16:creationId xmlns:a16="http://schemas.microsoft.com/office/drawing/2014/main" id="{580FEBF8-F01A-425A-A2FB-0BBEDDB1FA90}"/>
            </a:ext>
          </a:extLst>
        </xdr:cNvPr>
        <xdr:cNvCxnSpPr/>
      </xdr:nvCxnSpPr>
      <xdr:spPr>
        <a:xfrm flipV="1">
          <a:off x="3429000" y="13740130"/>
          <a:ext cx="7493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116839</xdr:rowOff>
    </xdr:from>
    <xdr:to>
      <xdr:col>15</xdr:col>
      <xdr:colOff>101600</xdr:colOff>
      <xdr:row>83</xdr:row>
      <xdr:rowOff>46989</xdr:rowOff>
    </xdr:to>
    <xdr:sp macro="" textlink="">
      <xdr:nvSpPr>
        <xdr:cNvPr id="308" name="楕円 307">
          <a:extLst>
            <a:ext uri="{FF2B5EF4-FFF2-40B4-BE49-F238E27FC236}">
              <a16:creationId xmlns:a16="http://schemas.microsoft.com/office/drawing/2014/main" id="{3304A78A-417D-4B35-B495-A8E44F471E8A}"/>
            </a:ext>
          </a:extLst>
        </xdr:cNvPr>
        <xdr:cNvSpPr/>
      </xdr:nvSpPr>
      <xdr:spPr>
        <a:xfrm>
          <a:off x="2571750" y="136613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167639</xdr:rowOff>
    </xdr:from>
    <xdr:to>
      <xdr:col>19</xdr:col>
      <xdr:colOff>177800</xdr:colOff>
      <xdr:row>83</xdr:row>
      <xdr:rowOff>32386</xdr:rowOff>
    </xdr:to>
    <xdr:cxnSp macro="">
      <xdr:nvCxnSpPr>
        <xdr:cNvPr id="309" name="直線コネクタ 308">
          <a:extLst>
            <a:ext uri="{FF2B5EF4-FFF2-40B4-BE49-F238E27FC236}">
              <a16:creationId xmlns:a16="http://schemas.microsoft.com/office/drawing/2014/main" id="{EB744CB6-D693-4204-833A-062E130E09C1}"/>
            </a:ext>
          </a:extLst>
        </xdr:cNvPr>
        <xdr:cNvCxnSpPr/>
      </xdr:nvCxnSpPr>
      <xdr:spPr>
        <a:xfrm>
          <a:off x="2622550" y="13712189"/>
          <a:ext cx="806450" cy="29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80645</xdr:rowOff>
    </xdr:from>
    <xdr:to>
      <xdr:col>10</xdr:col>
      <xdr:colOff>165100</xdr:colOff>
      <xdr:row>83</xdr:row>
      <xdr:rowOff>10795</xdr:rowOff>
    </xdr:to>
    <xdr:sp macro="" textlink="">
      <xdr:nvSpPr>
        <xdr:cNvPr id="310" name="楕円 309">
          <a:extLst>
            <a:ext uri="{FF2B5EF4-FFF2-40B4-BE49-F238E27FC236}">
              <a16:creationId xmlns:a16="http://schemas.microsoft.com/office/drawing/2014/main" id="{6A1F5DF5-4570-469F-80F3-7E6704E8B6C6}"/>
            </a:ext>
          </a:extLst>
        </xdr:cNvPr>
        <xdr:cNvSpPr/>
      </xdr:nvSpPr>
      <xdr:spPr>
        <a:xfrm>
          <a:off x="1778000" y="136251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131445</xdr:rowOff>
    </xdr:from>
    <xdr:to>
      <xdr:col>15</xdr:col>
      <xdr:colOff>50800</xdr:colOff>
      <xdr:row>82</xdr:row>
      <xdr:rowOff>167639</xdr:rowOff>
    </xdr:to>
    <xdr:cxnSp macro="">
      <xdr:nvCxnSpPr>
        <xdr:cNvPr id="311" name="直線コネクタ 310">
          <a:extLst>
            <a:ext uri="{FF2B5EF4-FFF2-40B4-BE49-F238E27FC236}">
              <a16:creationId xmlns:a16="http://schemas.microsoft.com/office/drawing/2014/main" id="{9353DDAF-106D-45F6-BE38-584603B6E2BD}"/>
            </a:ext>
          </a:extLst>
        </xdr:cNvPr>
        <xdr:cNvCxnSpPr/>
      </xdr:nvCxnSpPr>
      <xdr:spPr>
        <a:xfrm>
          <a:off x="1828800" y="13675995"/>
          <a:ext cx="79375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40639</xdr:rowOff>
    </xdr:from>
    <xdr:to>
      <xdr:col>6</xdr:col>
      <xdr:colOff>38100</xdr:colOff>
      <xdr:row>82</xdr:row>
      <xdr:rowOff>142239</xdr:rowOff>
    </xdr:to>
    <xdr:sp macro="" textlink="">
      <xdr:nvSpPr>
        <xdr:cNvPr id="312" name="楕円 311">
          <a:extLst>
            <a:ext uri="{FF2B5EF4-FFF2-40B4-BE49-F238E27FC236}">
              <a16:creationId xmlns:a16="http://schemas.microsoft.com/office/drawing/2014/main" id="{9BDCA641-861D-4054-8019-D35C279A8905}"/>
            </a:ext>
          </a:extLst>
        </xdr:cNvPr>
        <xdr:cNvSpPr/>
      </xdr:nvSpPr>
      <xdr:spPr>
        <a:xfrm>
          <a:off x="984250" y="1358518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91439</xdr:rowOff>
    </xdr:from>
    <xdr:to>
      <xdr:col>10</xdr:col>
      <xdr:colOff>114300</xdr:colOff>
      <xdr:row>82</xdr:row>
      <xdr:rowOff>131445</xdr:rowOff>
    </xdr:to>
    <xdr:cxnSp macro="">
      <xdr:nvCxnSpPr>
        <xdr:cNvPr id="313" name="直線コネクタ 312">
          <a:extLst>
            <a:ext uri="{FF2B5EF4-FFF2-40B4-BE49-F238E27FC236}">
              <a16:creationId xmlns:a16="http://schemas.microsoft.com/office/drawing/2014/main" id="{8D3A8EDA-3366-48F8-9343-278AE357632C}"/>
            </a:ext>
          </a:extLst>
        </xdr:cNvPr>
        <xdr:cNvCxnSpPr/>
      </xdr:nvCxnSpPr>
      <xdr:spPr>
        <a:xfrm>
          <a:off x="1028700" y="13635989"/>
          <a:ext cx="8001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110507</xdr:rowOff>
    </xdr:from>
    <xdr:ext cx="405111" cy="259045"/>
    <xdr:sp macro="" textlink="">
      <xdr:nvSpPr>
        <xdr:cNvPr id="314" name="n_1aveValue【公営住宅】&#10;有形固定資産減価償却率">
          <a:extLst>
            <a:ext uri="{FF2B5EF4-FFF2-40B4-BE49-F238E27FC236}">
              <a16:creationId xmlns:a16="http://schemas.microsoft.com/office/drawing/2014/main" id="{39313138-3B53-4D4D-A92F-B575E463E446}"/>
            </a:ext>
          </a:extLst>
        </xdr:cNvPr>
        <xdr:cNvSpPr txBox="1"/>
      </xdr:nvSpPr>
      <xdr:spPr>
        <a:xfrm>
          <a:off x="3239144" y="13820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72407</xdr:rowOff>
    </xdr:from>
    <xdr:ext cx="405111" cy="259045"/>
    <xdr:sp macro="" textlink="">
      <xdr:nvSpPr>
        <xdr:cNvPr id="315" name="n_2aveValue【公営住宅】&#10;有形固定資産減価償却率">
          <a:extLst>
            <a:ext uri="{FF2B5EF4-FFF2-40B4-BE49-F238E27FC236}">
              <a16:creationId xmlns:a16="http://schemas.microsoft.com/office/drawing/2014/main" id="{C2A65FAA-4C4E-446A-B7BE-B145D146A51F}"/>
            </a:ext>
          </a:extLst>
        </xdr:cNvPr>
        <xdr:cNvSpPr txBox="1"/>
      </xdr:nvSpPr>
      <xdr:spPr>
        <a:xfrm>
          <a:off x="2439044" y="13782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123841</xdr:rowOff>
    </xdr:from>
    <xdr:ext cx="405111" cy="259045"/>
    <xdr:sp macro="" textlink="">
      <xdr:nvSpPr>
        <xdr:cNvPr id="316" name="n_3aveValue【公営住宅】&#10;有形固定資産減価償却率">
          <a:extLst>
            <a:ext uri="{FF2B5EF4-FFF2-40B4-BE49-F238E27FC236}">
              <a16:creationId xmlns:a16="http://schemas.microsoft.com/office/drawing/2014/main" id="{05DA8397-403C-487C-8DF7-B55AFD8C24DE}"/>
            </a:ext>
          </a:extLst>
        </xdr:cNvPr>
        <xdr:cNvSpPr txBox="1"/>
      </xdr:nvSpPr>
      <xdr:spPr>
        <a:xfrm>
          <a:off x="1645294" y="13833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158132</xdr:rowOff>
    </xdr:from>
    <xdr:ext cx="405111" cy="259045"/>
    <xdr:sp macro="" textlink="">
      <xdr:nvSpPr>
        <xdr:cNvPr id="317" name="n_4aveValue【公営住宅】&#10;有形固定資産減価償却率">
          <a:extLst>
            <a:ext uri="{FF2B5EF4-FFF2-40B4-BE49-F238E27FC236}">
              <a16:creationId xmlns:a16="http://schemas.microsoft.com/office/drawing/2014/main" id="{8A0DE787-729C-45A9-A137-1E4CB7FE8988}"/>
            </a:ext>
          </a:extLst>
        </xdr:cNvPr>
        <xdr:cNvSpPr txBox="1"/>
      </xdr:nvSpPr>
      <xdr:spPr>
        <a:xfrm>
          <a:off x="851544" y="13867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99713</xdr:rowOff>
    </xdr:from>
    <xdr:ext cx="405111" cy="259045"/>
    <xdr:sp macro="" textlink="">
      <xdr:nvSpPr>
        <xdr:cNvPr id="318" name="n_1mainValue【公営住宅】&#10;有形固定資産減価償却率">
          <a:extLst>
            <a:ext uri="{FF2B5EF4-FFF2-40B4-BE49-F238E27FC236}">
              <a16:creationId xmlns:a16="http://schemas.microsoft.com/office/drawing/2014/main" id="{F43EF383-FF3A-40D5-A590-693AF612DA98}"/>
            </a:ext>
          </a:extLst>
        </xdr:cNvPr>
        <xdr:cNvSpPr txBox="1"/>
      </xdr:nvSpPr>
      <xdr:spPr>
        <a:xfrm>
          <a:off x="3239144" y="13479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63516</xdr:rowOff>
    </xdr:from>
    <xdr:ext cx="405111" cy="259045"/>
    <xdr:sp macro="" textlink="">
      <xdr:nvSpPr>
        <xdr:cNvPr id="319" name="n_2mainValue【公営住宅】&#10;有形固定資産減価償却率">
          <a:extLst>
            <a:ext uri="{FF2B5EF4-FFF2-40B4-BE49-F238E27FC236}">
              <a16:creationId xmlns:a16="http://schemas.microsoft.com/office/drawing/2014/main" id="{F0223F34-261D-4195-84CB-713B1003E5FE}"/>
            </a:ext>
          </a:extLst>
        </xdr:cNvPr>
        <xdr:cNvSpPr txBox="1"/>
      </xdr:nvSpPr>
      <xdr:spPr>
        <a:xfrm>
          <a:off x="2439044" y="13442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27322</xdr:rowOff>
    </xdr:from>
    <xdr:ext cx="405111" cy="259045"/>
    <xdr:sp macro="" textlink="">
      <xdr:nvSpPr>
        <xdr:cNvPr id="320" name="n_3mainValue【公営住宅】&#10;有形固定資産減価償却率">
          <a:extLst>
            <a:ext uri="{FF2B5EF4-FFF2-40B4-BE49-F238E27FC236}">
              <a16:creationId xmlns:a16="http://schemas.microsoft.com/office/drawing/2014/main" id="{35AFF7A6-B3F5-43E2-8F7E-9695705ED2DF}"/>
            </a:ext>
          </a:extLst>
        </xdr:cNvPr>
        <xdr:cNvSpPr txBox="1"/>
      </xdr:nvSpPr>
      <xdr:spPr>
        <a:xfrm>
          <a:off x="1645294" y="13406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158766</xdr:rowOff>
    </xdr:from>
    <xdr:ext cx="405111" cy="259045"/>
    <xdr:sp macro="" textlink="">
      <xdr:nvSpPr>
        <xdr:cNvPr id="321" name="n_4mainValue【公営住宅】&#10;有形固定資産減価償却率">
          <a:extLst>
            <a:ext uri="{FF2B5EF4-FFF2-40B4-BE49-F238E27FC236}">
              <a16:creationId xmlns:a16="http://schemas.microsoft.com/office/drawing/2014/main" id="{3D2B2B8C-C11D-4D06-9E87-B5FCE72C1446}"/>
            </a:ext>
          </a:extLst>
        </xdr:cNvPr>
        <xdr:cNvSpPr txBox="1"/>
      </xdr:nvSpPr>
      <xdr:spPr>
        <a:xfrm>
          <a:off x="851544" y="13373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FFBCED10-DCBD-44B3-AC27-00B11CE00566}"/>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3262846F-945A-43E8-885E-098D32C0A07A}"/>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BC6C3BD3-A3BA-4E8A-BA8C-808EF7067EA0}"/>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EC51D5FD-D0F8-4576-942D-2824BECFADCA}"/>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4CF85953-5BD3-4FAE-910F-245283F2C6A1}"/>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581955C4-822E-4D7D-8809-B1395660C12F}"/>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4E6B3216-D466-40DA-A0C5-931984326B97}"/>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B306610C-A935-4D33-AA7E-14D3A649C8A2}"/>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32FDCAEC-EF96-4DAC-971C-FDFB896612C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27E80537-5C3E-49F3-8864-17568D652C02}"/>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a:extLst>
            <a:ext uri="{FF2B5EF4-FFF2-40B4-BE49-F238E27FC236}">
              <a16:creationId xmlns:a16="http://schemas.microsoft.com/office/drawing/2014/main" id="{EA8763BA-8133-4496-919F-6B847B70ABA9}"/>
            </a:ext>
          </a:extLst>
        </xdr:cNvPr>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3" name="テキスト ボックス 332">
          <a:extLst>
            <a:ext uri="{FF2B5EF4-FFF2-40B4-BE49-F238E27FC236}">
              <a16:creationId xmlns:a16="http://schemas.microsoft.com/office/drawing/2014/main" id="{C937399A-C072-4454-B4E4-CEC69E453E29}"/>
            </a:ext>
          </a:extLst>
        </xdr:cNvPr>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a:extLst>
            <a:ext uri="{FF2B5EF4-FFF2-40B4-BE49-F238E27FC236}">
              <a16:creationId xmlns:a16="http://schemas.microsoft.com/office/drawing/2014/main" id="{299B534C-2F4B-48CB-AB04-B9CFD99DF04E}"/>
            </a:ext>
          </a:extLst>
        </xdr:cNvPr>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5" name="テキスト ボックス 334">
          <a:extLst>
            <a:ext uri="{FF2B5EF4-FFF2-40B4-BE49-F238E27FC236}">
              <a16:creationId xmlns:a16="http://schemas.microsoft.com/office/drawing/2014/main" id="{5477A75B-452B-405A-A1A4-84ACD362F9AA}"/>
            </a:ext>
          </a:extLst>
        </xdr:cNvPr>
        <xdr:cNvSpPr txBox="1"/>
      </xdr:nvSpPr>
      <xdr:spPr>
        <a:xfrm>
          <a:off x="5482151" y="1366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a:extLst>
            <a:ext uri="{FF2B5EF4-FFF2-40B4-BE49-F238E27FC236}">
              <a16:creationId xmlns:a16="http://schemas.microsoft.com/office/drawing/2014/main" id="{CACBDC3C-F550-41F7-8BDF-E7CF0903B6FC}"/>
            </a:ext>
          </a:extLst>
        </xdr:cNvPr>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7" name="テキスト ボックス 336">
          <a:extLst>
            <a:ext uri="{FF2B5EF4-FFF2-40B4-BE49-F238E27FC236}">
              <a16:creationId xmlns:a16="http://schemas.microsoft.com/office/drawing/2014/main" id="{15533E88-FC4E-4D8E-962D-905F65C362EE}"/>
            </a:ext>
          </a:extLst>
        </xdr:cNvPr>
        <xdr:cNvSpPr txBox="1"/>
      </xdr:nvSpPr>
      <xdr:spPr>
        <a:xfrm>
          <a:off x="5482151" y="13224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a:extLst>
            <a:ext uri="{FF2B5EF4-FFF2-40B4-BE49-F238E27FC236}">
              <a16:creationId xmlns:a16="http://schemas.microsoft.com/office/drawing/2014/main" id="{A527CEE7-2258-44B8-B999-6183718E6DB6}"/>
            </a:ext>
          </a:extLst>
        </xdr:cNvPr>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9" name="テキスト ボックス 338">
          <a:extLst>
            <a:ext uri="{FF2B5EF4-FFF2-40B4-BE49-F238E27FC236}">
              <a16:creationId xmlns:a16="http://schemas.microsoft.com/office/drawing/2014/main" id="{332511EC-49BE-42AC-95DC-D3EA909141AD}"/>
            </a:ext>
          </a:extLst>
        </xdr:cNvPr>
        <xdr:cNvSpPr txBox="1"/>
      </xdr:nvSpPr>
      <xdr:spPr>
        <a:xfrm>
          <a:off x="5482151" y="12786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78ED1547-72E3-4CEB-8764-37A39AD2450E}"/>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1" name="テキスト ボックス 340">
          <a:extLst>
            <a:ext uri="{FF2B5EF4-FFF2-40B4-BE49-F238E27FC236}">
              <a16:creationId xmlns:a16="http://schemas.microsoft.com/office/drawing/2014/main" id="{F31BC3D1-2AC3-4250-850F-E3B15EBF7380}"/>
            </a:ext>
          </a:extLst>
        </xdr:cNvPr>
        <xdr:cNvSpPr txBox="1"/>
      </xdr:nvSpPr>
      <xdr:spPr>
        <a:xfrm>
          <a:off x="5482151" y="12348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DBFC22F2-0425-4E30-AC7B-19DBE7CF346D}"/>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147645</xdr:rowOff>
    </xdr:from>
    <xdr:to>
      <xdr:col>54</xdr:col>
      <xdr:colOff>189865</xdr:colOff>
      <xdr:row>86</xdr:row>
      <xdr:rowOff>36134</xdr:rowOff>
    </xdr:to>
    <xdr:cxnSp macro="">
      <xdr:nvCxnSpPr>
        <xdr:cNvPr id="343" name="直線コネクタ 342">
          <a:extLst>
            <a:ext uri="{FF2B5EF4-FFF2-40B4-BE49-F238E27FC236}">
              <a16:creationId xmlns:a16="http://schemas.microsoft.com/office/drawing/2014/main" id="{FA626A33-904F-4B20-B186-ADBBE53AE688}"/>
            </a:ext>
          </a:extLst>
        </xdr:cNvPr>
        <xdr:cNvCxnSpPr/>
      </xdr:nvCxnSpPr>
      <xdr:spPr>
        <a:xfrm flipV="1">
          <a:off x="9429115" y="13031795"/>
          <a:ext cx="0" cy="1209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39961</xdr:rowOff>
    </xdr:from>
    <xdr:ext cx="469744" cy="259045"/>
    <xdr:sp macro="" textlink="">
      <xdr:nvSpPr>
        <xdr:cNvPr id="344" name="【公営住宅】&#10;一人当たり面積最小値テキスト">
          <a:extLst>
            <a:ext uri="{FF2B5EF4-FFF2-40B4-BE49-F238E27FC236}">
              <a16:creationId xmlns:a16="http://schemas.microsoft.com/office/drawing/2014/main" id="{08F3D101-9958-4798-B69F-D49BD303A164}"/>
            </a:ext>
          </a:extLst>
        </xdr:cNvPr>
        <xdr:cNvSpPr txBox="1"/>
      </xdr:nvSpPr>
      <xdr:spPr>
        <a:xfrm>
          <a:off x="9467850" y="1424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36134</xdr:rowOff>
    </xdr:from>
    <xdr:to>
      <xdr:col>55</xdr:col>
      <xdr:colOff>88900</xdr:colOff>
      <xdr:row>86</xdr:row>
      <xdr:rowOff>36134</xdr:rowOff>
    </xdr:to>
    <xdr:cxnSp macro="">
      <xdr:nvCxnSpPr>
        <xdr:cNvPr id="345" name="直線コネクタ 344">
          <a:extLst>
            <a:ext uri="{FF2B5EF4-FFF2-40B4-BE49-F238E27FC236}">
              <a16:creationId xmlns:a16="http://schemas.microsoft.com/office/drawing/2014/main" id="{5D1E7081-CF58-41A5-8902-0B0F833A30A4}"/>
            </a:ext>
          </a:extLst>
        </xdr:cNvPr>
        <xdr:cNvCxnSpPr/>
      </xdr:nvCxnSpPr>
      <xdr:spPr>
        <a:xfrm>
          <a:off x="9359900" y="142410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94322</xdr:rowOff>
    </xdr:from>
    <xdr:ext cx="534377" cy="259045"/>
    <xdr:sp macro="" textlink="">
      <xdr:nvSpPr>
        <xdr:cNvPr id="346" name="【公営住宅】&#10;一人当たり面積最大値テキスト">
          <a:extLst>
            <a:ext uri="{FF2B5EF4-FFF2-40B4-BE49-F238E27FC236}">
              <a16:creationId xmlns:a16="http://schemas.microsoft.com/office/drawing/2014/main" id="{DD6C1ABD-865C-4BB6-99D9-1FCED802168B}"/>
            </a:ext>
          </a:extLst>
        </xdr:cNvPr>
        <xdr:cNvSpPr txBox="1"/>
      </xdr:nvSpPr>
      <xdr:spPr>
        <a:xfrm>
          <a:off x="9467850" y="1281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147645</xdr:rowOff>
    </xdr:from>
    <xdr:to>
      <xdr:col>55</xdr:col>
      <xdr:colOff>88900</xdr:colOff>
      <xdr:row>78</xdr:row>
      <xdr:rowOff>147645</xdr:rowOff>
    </xdr:to>
    <xdr:cxnSp macro="">
      <xdr:nvCxnSpPr>
        <xdr:cNvPr id="347" name="直線コネクタ 346">
          <a:extLst>
            <a:ext uri="{FF2B5EF4-FFF2-40B4-BE49-F238E27FC236}">
              <a16:creationId xmlns:a16="http://schemas.microsoft.com/office/drawing/2014/main" id="{D6961922-86D8-4373-ACFD-879030CE2022}"/>
            </a:ext>
          </a:extLst>
        </xdr:cNvPr>
        <xdr:cNvCxnSpPr/>
      </xdr:nvCxnSpPr>
      <xdr:spPr>
        <a:xfrm>
          <a:off x="9359900" y="130317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78198</xdr:rowOff>
    </xdr:from>
    <xdr:ext cx="469744" cy="259045"/>
    <xdr:sp macro="" textlink="">
      <xdr:nvSpPr>
        <xdr:cNvPr id="348" name="【公営住宅】&#10;一人当たり面積平均値テキスト">
          <a:extLst>
            <a:ext uri="{FF2B5EF4-FFF2-40B4-BE49-F238E27FC236}">
              <a16:creationId xmlns:a16="http://schemas.microsoft.com/office/drawing/2014/main" id="{A1D551BC-29AE-4A90-94E8-B4EE2652C293}"/>
            </a:ext>
          </a:extLst>
        </xdr:cNvPr>
        <xdr:cNvSpPr txBox="1"/>
      </xdr:nvSpPr>
      <xdr:spPr>
        <a:xfrm>
          <a:off x="9467850" y="141180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99771</xdr:rowOff>
    </xdr:from>
    <xdr:to>
      <xdr:col>55</xdr:col>
      <xdr:colOff>50800</xdr:colOff>
      <xdr:row>86</xdr:row>
      <xdr:rowOff>29921</xdr:rowOff>
    </xdr:to>
    <xdr:sp macro="" textlink="">
      <xdr:nvSpPr>
        <xdr:cNvPr id="349" name="フローチャート: 判断 348">
          <a:extLst>
            <a:ext uri="{FF2B5EF4-FFF2-40B4-BE49-F238E27FC236}">
              <a16:creationId xmlns:a16="http://schemas.microsoft.com/office/drawing/2014/main" id="{22F865FB-0B27-4CCE-92AB-B6E2819D48F0}"/>
            </a:ext>
          </a:extLst>
        </xdr:cNvPr>
        <xdr:cNvSpPr/>
      </xdr:nvSpPr>
      <xdr:spPr>
        <a:xfrm>
          <a:off x="9398000" y="1413962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100502</xdr:rowOff>
    </xdr:from>
    <xdr:to>
      <xdr:col>50</xdr:col>
      <xdr:colOff>165100</xdr:colOff>
      <xdr:row>86</xdr:row>
      <xdr:rowOff>30652</xdr:rowOff>
    </xdr:to>
    <xdr:sp macro="" textlink="">
      <xdr:nvSpPr>
        <xdr:cNvPr id="350" name="フローチャート: 判断 349">
          <a:extLst>
            <a:ext uri="{FF2B5EF4-FFF2-40B4-BE49-F238E27FC236}">
              <a16:creationId xmlns:a16="http://schemas.microsoft.com/office/drawing/2014/main" id="{8D51C43F-262C-44C2-8EF1-F8A3CB20FE99}"/>
            </a:ext>
          </a:extLst>
        </xdr:cNvPr>
        <xdr:cNvSpPr/>
      </xdr:nvSpPr>
      <xdr:spPr>
        <a:xfrm>
          <a:off x="8636000" y="1414035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100777</xdr:rowOff>
    </xdr:from>
    <xdr:to>
      <xdr:col>46</xdr:col>
      <xdr:colOff>38100</xdr:colOff>
      <xdr:row>86</xdr:row>
      <xdr:rowOff>30927</xdr:rowOff>
    </xdr:to>
    <xdr:sp macro="" textlink="">
      <xdr:nvSpPr>
        <xdr:cNvPr id="351" name="フローチャート: 判断 350">
          <a:extLst>
            <a:ext uri="{FF2B5EF4-FFF2-40B4-BE49-F238E27FC236}">
              <a16:creationId xmlns:a16="http://schemas.microsoft.com/office/drawing/2014/main" id="{C3419232-2116-468D-8622-6AA726FEA93B}"/>
            </a:ext>
          </a:extLst>
        </xdr:cNvPr>
        <xdr:cNvSpPr/>
      </xdr:nvSpPr>
      <xdr:spPr>
        <a:xfrm>
          <a:off x="7842250" y="1414062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27488</xdr:rowOff>
    </xdr:from>
    <xdr:to>
      <xdr:col>41</xdr:col>
      <xdr:colOff>101600</xdr:colOff>
      <xdr:row>85</xdr:row>
      <xdr:rowOff>129088</xdr:rowOff>
    </xdr:to>
    <xdr:sp macro="" textlink="">
      <xdr:nvSpPr>
        <xdr:cNvPr id="352" name="フローチャート: 判断 351">
          <a:extLst>
            <a:ext uri="{FF2B5EF4-FFF2-40B4-BE49-F238E27FC236}">
              <a16:creationId xmlns:a16="http://schemas.microsoft.com/office/drawing/2014/main" id="{B99DDC20-2C4A-44D1-9B94-914F66C218CC}"/>
            </a:ext>
          </a:extLst>
        </xdr:cNvPr>
        <xdr:cNvSpPr/>
      </xdr:nvSpPr>
      <xdr:spPr>
        <a:xfrm>
          <a:off x="7029450" y="1406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24744</xdr:rowOff>
    </xdr:from>
    <xdr:to>
      <xdr:col>36</xdr:col>
      <xdr:colOff>165100</xdr:colOff>
      <xdr:row>85</xdr:row>
      <xdr:rowOff>126344</xdr:rowOff>
    </xdr:to>
    <xdr:sp macro="" textlink="">
      <xdr:nvSpPr>
        <xdr:cNvPr id="353" name="フローチャート: 判断 352">
          <a:extLst>
            <a:ext uri="{FF2B5EF4-FFF2-40B4-BE49-F238E27FC236}">
              <a16:creationId xmlns:a16="http://schemas.microsoft.com/office/drawing/2014/main" id="{C27A25E3-2194-4B22-B528-F030333D514A}"/>
            </a:ext>
          </a:extLst>
        </xdr:cNvPr>
        <xdr:cNvSpPr/>
      </xdr:nvSpPr>
      <xdr:spPr>
        <a:xfrm>
          <a:off x="6235700" y="14064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B135F339-D096-4B04-9783-3A8DA3CA2DA6}"/>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BC630FE5-4B4F-4F03-9341-0EB51F6D7BF2}"/>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1B9383DA-E6FE-4192-88F7-E670876EBC3A}"/>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4AF8DCE4-9B95-4AF1-BCCC-8B74634C1A84}"/>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889C4D8D-EA1C-44BD-AFA3-E8D85B64806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99177</xdr:rowOff>
    </xdr:from>
    <xdr:to>
      <xdr:col>55</xdr:col>
      <xdr:colOff>50800</xdr:colOff>
      <xdr:row>86</xdr:row>
      <xdr:rowOff>29327</xdr:rowOff>
    </xdr:to>
    <xdr:sp macro="" textlink="">
      <xdr:nvSpPr>
        <xdr:cNvPr id="359" name="楕円 358">
          <a:extLst>
            <a:ext uri="{FF2B5EF4-FFF2-40B4-BE49-F238E27FC236}">
              <a16:creationId xmlns:a16="http://schemas.microsoft.com/office/drawing/2014/main" id="{50F8767D-4411-4413-9356-50181264A223}"/>
            </a:ext>
          </a:extLst>
        </xdr:cNvPr>
        <xdr:cNvSpPr/>
      </xdr:nvSpPr>
      <xdr:spPr>
        <a:xfrm>
          <a:off x="9398000" y="1413902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58554</xdr:rowOff>
    </xdr:from>
    <xdr:ext cx="469744" cy="259045"/>
    <xdr:sp macro="" textlink="">
      <xdr:nvSpPr>
        <xdr:cNvPr id="360" name="【公営住宅】&#10;一人当たり面積該当値テキスト">
          <a:extLst>
            <a:ext uri="{FF2B5EF4-FFF2-40B4-BE49-F238E27FC236}">
              <a16:creationId xmlns:a16="http://schemas.microsoft.com/office/drawing/2014/main" id="{0C32758C-7EDD-42D5-985A-A69FD29E7F8C}"/>
            </a:ext>
          </a:extLst>
        </xdr:cNvPr>
        <xdr:cNvSpPr txBox="1"/>
      </xdr:nvSpPr>
      <xdr:spPr>
        <a:xfrm>
          <a:off x="9467850" y="13933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99360</xdr:rowOff>
    </xdr:from>
    <xdr:to>
      <xdr:col>50</xdr:col>
      <xdr:colOff>165100</xdr:colOff>
      <xdr:row>86</xdr:row>
      <xdr:rowOff>29510</xdr:rowOff>
    </xdr:to>
    <xdr:sp macro="" textlink="">
      <xdr:nvSpPr>
        <xdr:cNvPr id="361" name="楕円 360">
          <a:extLst>
            <a:ext uri="{FF2B5EF4-FFF2-40B4-BE49-F238E27FC236}">
              <a16:creationId xmlns:a16="http://schemas.microsoft.com/office/drawing/2014/main" id="{8CE602AE-B1E4-43D8-BF8F-240A7712DE5E}"/>
            </a:ext>
          </a:extLst>
        </xdr:cNvPr>
        <xdr:cNvSpPr/>
      </xdr:nvSpPr>
      <xdr:spPr>
        <a:xfrm>
          <a:off x="8636000" y="141392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149977</xdr:rowOff>
    </xdr:from>
    <xdr:to>
      <xdr:col>55</xdr:col>
      <xdr:colOff>0</xdr:colOff>
      <xdr:row>85</xdr:row>
      <xdr:rowOff>150160</xdr:rowOff>
    </xdr:to>
    <xdr:cxnSp macro="">
      <xdr:nvCxnSpPr>
        <xdr:cNvPr id="362" name="直線コネクタ 361">
          <a:extLst>
            <a:ext uri="{FF2B5EF4-FFF2-40B4-BE49-F238E27FC236}">
              <a16:creationId xmlns:a16="http://schemas.microsoft.com/office/drawing/2014/main" id="{76CCA278-27E8-4126-8271-AD773DB76A1D}"/>
            </a:ext>
          </a:extLst>
        </xdr:cNvPr>
        <xdr:cNvCxnSpPr/>
      </xdr:nvCxnSpPr>
      <xdr:spPr>
        <a:xfrm flipV="1">
          <a:off x="8686800" y="14189827"/>
          <a:ext cx="74295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99496</xdr:rowOff>
    </xdr:from>
    <xdr:to>
      <xdr:col>46</xdr:col>
      <xdr:colOff>38100</xdr:colOff>
      <xdr:row>86</xdr:row>
      <xdr:rowOff>29646</xdr:rowOff>
    </xdr:to>
    <xdr:sp macro="" textlink="">
      <xdr:nvSpPr>
        <xdr:cNvPr id="363" name="楕円 362">
          <a:extLst>
            <a:ext uri="{FF2B5EF4-FFF2-40B4-BE49-F238E27FC236}">
              <a16:creationId xmlns:a16="http://schemas.microsoft.com/office/drawing/2014/main" id="{CD8AB877-007C-4A29-8A43-09A2B9674C4C}"/>
            </a:ext>
          </a:extLst>
        </xdr:cNvPr>
        <xdr:cNvSpPr/>
      </xdr:nvSpPr>
      <xdr:spPr>
        <a:xfrm>
          <a:off x="7842250" y="1413934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150160</xdr:rowOff>
    </xdr:from>
    <xdr:to>
      <xdr:col>50</xdr:col>
      <xdr:colOff>114300</xdr:colOff>
      <xdr:row>85</xdr:row>
      <xdr:rowOff>150296</xdr:rowOff>
    </xdr:to>
    <xdr:cxnSp macro="">
      <xdr:nvCxnSpPr>
        <xdr:cNvPr id="364" name="直線コネクタ 363">
          <a:extLst>
            <a:ext uri="{FF2B5EF4-FFF2-40B4-BE49-F238E27FC236}">
              <a16:creationId xmlns:a16="http://schemas.microsoft.com/office/drawing/2014/main" id="{6A5AE383-85A0-4B21-8CB3-5F7235BCA0FB}"/>
            </a:ext>
          </a:extLst>
        </xdr:cNvPr>
        <xdr:cNvCxnSpPr/>
      </xdr:nvCxnSpPr>
      <xdr:spPr>
        <a:xfrm flipV="1">
          <a:off x="7886700" y="14190010"/>
          <a:ext cx="800100" cy="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100045</xdr:rowOff>
    </xdr:from>
    <xdr:to>
      <xdr:col>41</xdr:col>
      <xdr:colOff>101600</xdr:colOff>
      <xdr:row>86</xdr:row>
      <xdr:rowOff>30195</xdr:rowOff>
    </xdr:to>
    <xdr:sp macro="" textlink="">
      <xdr:nvSpPr>
        <xdr:cNvPr id="365" name="楕円 364">
          <a:extLst>
            <a:ext uri="{FF2B5EF4-FFF2-40B4-BE49-F238E27FC236}">
              <a16:creationId xmlns:a16="http://schemas.microsoft.com/office/drawing/2014/main" id="{40B4DC79-6132-41ED-B851-0BC79F062B63}"/>
            </a:ext>
          </a:extLst>
        </xdr:cNvPr>
        <xdr:cNvSpPr/>
      </xdr:nvSpPr>
      <xdr:spPr>
        <a:xfrm>
          <a:off x="7029450" y="141398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150296</xdr:rowOff>
    </xdr:from>
    <xdr:to>
      <xdr:col>45</xdr:col>
      <xdr:colOff>177800</xdr:colOff>
      <xdr:row>85</xdr:row>
      <xdr:rowOff>150845</xdr:rowOff>
    </xdr:to>
    <xdr:cxnSp macro="">
      <xdr:nvCxnSpPr>
        <xdr:cNvPr id="366" name="直線コネクタ 365">
          <a:extLst>
            <a:ext uri="{FF2B5EF4-FFF2-40B4-BE49-F238E27FC236}">
              <a16:creationId xmlns:a16="http://schemas.microsoft.com/office/drawing/2014/main" id="{DBC82BAF-5013-4EF0-AF43-9052F174D9B6}"/>
            </a:ext>
          </a:extLst>
        </xdr:cNvPr>
        <xdr:cNvCxnSpPr/>
      </xdr:nvCxnSpPr>
      <xdr:spPr>
        <a:xfrm flipV="1">
          <a:off x="7080250" y="14190146"/>
          <a:ext cx="80645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100228</xdr:rowOff>
    </xdr:from>
    <xdr:to>
      <xdr:col>36</xdr:col>
      <xdr:colOff>165100</xdr:colOff>
      <xdr:row>86</xdr:row>
      <xdr:rowOff>30378</xdr:rowOff>
    </xdr:to>
    <xdr:sp macro="" textlink="">
      <xdr:nvSpPr>
        <xdr:cNvPr id="367" name="楕円 366">
          <a:extLst>
            <a:ext uri="{FF2B5EF4-FFF2-40B4-BE49-F238E27FC236}">
              <a16:creationId xmlns:a16="http://schemas.microsoft.com/office/drawing/2014/main" id="{CF2DA9B8-E6F6-45B5-8B64-B72B3B6331CC}"/>
            </a:ext>
          </a:extLst>
        </xdr:cNvPr>
        <xdr:cNvSpPr/>
      </xdr:nvSpPr>
      <xdr:spPr>
        <a:xfrm>
          <a:off x="6235700" y="141400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150845</xdr:rowOff>
    </xdr:from>
    <xdr:to>
      <xdr:col>41</xdr:col>
      <xdr:colOff>50800</xdr:colOff>
      <xdr:row>85</xdr:row>
      <xdr:rowOff>151028</xdr:rowOff>
    </xdr:to>
    <xdr:cxnSp macro="">
      <xdr:nvCxnSpPr>
        <xdr:cNvPr id="368" name="直線コネクタ 367">
          <a:extLst>
            <a:ext uri="{FF2B5EF4-FFF2-40B4-BE49-F238E27FC236}">
              <a16:creationId xmlns:a16="http://schemas.microsoft.com/office/drawing/2014/main" id="{26788ED7-2223-467C-9CCC-1EB086BC382A}"/>
            </a:ext>
          </a:extLst>
        </xdr:cNvPr>
        <xdr:cNvCxnSpPr/>
      </xdr:nvCxnSpPr>
      <xdr:spPr>
        <a:xfrm flipV="1">
          <a:off x="6286500" y="14190695"/>
          <a:ext cx="79375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21779</xdr:rowOff>
    </xdr:from>
    <xdr:ext cx="469744" cy="259045"/>
    <xdr:sp macro="" textlink="">
      <xdr:nvSpPr>
        <xdr:cNvPr id="369" name="n_1aveValue【公営住宅】&#10;一人当たり面積">
          <a:extLst>
            <a:ext uri="{FF2B5EF4-FFF2-40B4-BE49-F238E27FC236}">
              <a16:creationId xmlns:a16="http://schemas.microsoft.com/office/drawing/2014/main" id="{43135CF7-4D9B-42B8-8131-7D65BB94A2F0}"/>
            </a:ext>
          </a:extLst>
        </xdr:cNvPr>
        <xdr:cNvSpPr txBox="1"/>
      </xdr:nvSpPr>
      <xdr:spPr>
        <a:xfrm>
          <a:off x="8458277" y="14226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22054</xdr:rowOff>
    </xdr:from>
    <xdr:ext cx="469744" cy="259045"/>
    <xdr:sp macro="" textlink="">
      <xdr:nvSpPr>
        <xdr:cNvPr id="370" name="n_2aveValue【公営住宅】&#10;一人当たり面積">
          <a:extLst>
            <a:ext uri="{FF2B5EF4-FFF2-40B4-BE49-F238E27FC236}">
              <a16:creationId xmlns:a16="http://schemas.microsoft.com/office/drawing/2014/main" id="{1EC25327-2319-4A4D-A108-CDCCF08A452A}"/>
            </a:ext>
          </a:extLst>
        </xdr:cNvPr>
        <xdr:cNvSpPr txBox="1"/>
      </xdr:nvSpPr>
      <xdr:spPr>
        <a:xfrm>
          <a:off x="7677227" y="1422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145615</xdr:rowOff>
    </xdr:from>
    <xdr:ext cx="469744" cy="259045"/>
    <xdr:sp macro="" textlink="">
      <xdr:nvSpPr>
        <xdr:cNvPr id="371" name="n_3aveValue【公営住宅】&#10;一人当たり面積">
          <a:extLst>
            <a:ext uri="{FF2B5EF4-FFF2-40B4-BE49-F238E27FC236}">
              <a16:creationId xmlns:a16="http://schemas.microsoft.com/office/drawing/2014/main" id="{D3CE5EAE-1426-4571-8008-307BF9150051}"/>
            </a:ext>
          </a:extLst>
        </xdr:cNvPr>
        <xdr:cNvSpPr txBox="1"/>
      </xdr:nvSpPr>
      <xdr:spPr>
        <a:xfrm>
          <a:off x="6864427" y="13855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142871</xdr:rowOff>
    </xdr:from>
    <xdr:ext cx="469744" cy="259045"/>
    <xdr:sp macro="" textlink="">
      <xdr:nvSpPr>
        <xdr:cNvPr id="372" name="n_4aveValue【公営住宅】&#10;一人当たり面積">
          <a:extLst>
            <a:ext uri="{FF2B5EF4-FFF2-40B4-BE49-F238E27FC236}">
              <a16:creationId xmlns:a16="http://schemas.microsoft.com/office/drawing/2014/main" id="{1D30D01F-DBF3-42C0-8552-6C96CDD7FE2A}"/>
            </a:ext>
          </a:extLst>
        </xdr:cNvPr>
        <xdr:cNvSpPr txBox="1"/>
      </xdr:nvSpPr>
      <xdr:spPr>
        <a:xfrm>
          <a:off x="6070677" y="1385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46037</xdr:rowOff>
    </xdr:from>
    <xdr:ext cx="469744" cy="259045"/>
    <xdr:sp macro="" textlink="">
      <xdr:nvSpPr>
        <xdr:cNvPr id="373" name="n_1mainValue【公営住宅】&#10;一人当たり面積">
          <a:extLst>
            <a:ext uri="{FF2B5EF4-FFF2-40B4-BE49-F238E27FC236}">
              <a16:creationId xmlns:a16="http://schemas.microsoft.com/office/drawing/2014/main" id="{66BB7D39-EF9F-4385-84B7-027C46C5F6C0}"/>
            </a:ext>
          </a:extLst>
        </xdr:cNvPr>
        <xdr:cNvSpPr txBox="1"/>
      </xdr:nvSpPr>
      <xdr:spPr>
        <a:xfrm>
          <a:off x="8458277" y="13920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46173</xdr:rowOff>
    </xdr:from>
    <xdr:ext cx="469744" cy="259045"/>
    <xdr:sp macro="" textlink="">
      <xdr:nvSpPr>
        <xdr:cNvPr id="374" name="n_2mainValue【公営住宅】&#10;一人当たり面積">
          <a:extLst>
            <a:ext uri="{FF2B5EF4-FFF2-40B4-BE49-F238E27FC236}">
              <a16:creationId xmlns:a16="http://schemas.microsoft.com/office/drawing/2014/main" id="{A9CA219C-C65C-49BF-BCA1-EACADA315BF0}"/>
            </a:ext>
          </a:extLst>
        </xdr:cNvPr>
        <xdr:cNvSpPr txBox="1"/>
      </xdr:nvSpPr>
      <xdr:spPr>
        <a:xfrm>
          <a:off x="7677227" y="13920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21322</xdr:rowOff>
    </xdr:from>
    <xdr:ext cx="469744" cy="259045"/>
    <xdr:sp macro="" textlink="">
      <xdr:nvSpPr>
        <xdr:cNvPr id="375" name="n_3mainValue【公営住宅】&#10;一人当たり面積">
          <a:extLst>
            <a:ext uri="{FF2B5EF4-FFF2-40B4-BE49-F238E27FC236}">
              <a16:creationId xmlns:a16="http://schemas.microsoft.com/office/drawing/2014/main" id="{64EA907A-D876-4649-8095-2B96BCF010EF}"/>
            </a:ext>
          </a:extLst>
        </xdr:cNvPr>
        <xdr:cNvSpPr txBox="1"/>
      </xdr:nvSpPr>
      <xdr:spPr>
        <a:xfrm>
          <a:off x="6864427" y="14226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21505</xdr:rowOff>
    </xdr:from>
    <xdr:ext cx="469744" cy="259045"/>
    <xdr:sp macro="" textlink="">
      <xdr:nvSpPr>
        <xdr:cNvPr id="376" name="n_4mainValue【公営住宅】&#10;一人当たり面積">
          <a:extLst>
            <a:ext uri="{FF2B5EF4-FFF2-40B4-BE49-F238E27FC236}">
              <a16:creationId xmlns:a16="http://schemas.microsoft.com/office/drawing/2014/main" id="{0DD9F309-798B-4FA7-858F-4126A7B8CC6B}"/>
            </a:ext>
          </a:extLst>
        </xdr:cNvPr>
        <xdr:cNvSpPr txBox="1"/>
      </xdr:nvSpPr>
      <xdr:spPr>
        <a:xfrm>
          <a:off x="6070677" y="14226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5DAD468A-7616-48F0-9BAA-9FF36CD7E0BC}"/>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581035CC-3768-4F8B-AEF9-108588BAFA67}"/>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3727A296-8BFD-47B3-95C8-2536B0F54B00}"/>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E9F8A815-CB38-46F3-AD51-2E3FACCABF92}"/>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220A3B9B-2943-4667-9359-B159B305135C}"/>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1D8BA7B4-08F9-4169-84E3-AE3347689892}"/>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B8DC94D5-E101-46F7-A5A8-5B694000B79E}"/>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928E7665-04D5-4ECE-8A38-0CB5007E6D63}"/>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F106783F-0D6E-4DCA-86C0-4A571B57EBFF}"/>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56FB5B14-4CE6-41FB-9064-9AACAAF6AF8F}"/>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A82B9F63-461C-4EA3-BBEA-586C2AEC90C9}"/>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a:extLst>
            <a:ext uri="{FF2B5EF4-FFF2-40B4-BE49-F238E27FC236}">
              <a16:creationId xmlns:a16="http://schemas.microsoft.com/office/drawing/2014/main" id="{515306AE-6716-46E5-8F39-774FF5BD95F6}"/>
            </a:ext>
          </a:extLst>
        </xdr:cNvPr>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a:extLst>
            <a:ext uri="{FF2B5EF4-FFF2-40B4-BE49-F238E27FC236}">
              <a16:creationId xmlns:a16="http://schemas.microsoft.com/office/drawing/2014/main" id="{33575579-3A39-48BB-ADC9-5B833D7BD69A}"/>
            </a:ext>
          </a:extLst>
        </xdr:cNvPr>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a:extLst>
            <a:ext uri="{FF2B5EF4-FFF2-40B4-BE49-F238E27FC236}">
              <a16:creationId xmlns:a16="http://schemas.microsoft.com/office/drawing/2014/main" id="{B6D21E10-94A3-4C9E-B279-D926073A7BDD}"/>
            </a:ext>
          </a:extLst>
        </xdr:cNvPr>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a:extLst>
            <a:ext uri="{FF2B5EF4-FFF2-40B4-BE49-F238E27FC236}">
              <a16:creationId xmlns:a16="http://schemas.microsoft.com/office/drawing/2014/main" id="{A3880759-8E9E-4A4C-8795-F4F387C7609A}"/>
            </a:ext>
          </a:extLst>
        </xdr:cNvPr>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a:extLst>
            <a:ext uri="{FF2B5EF4-FFF2-40B4-BE49-F238E27FC236}">
              <a16:creationId xmlns:a16="http://schemas.microsoft.com/office/drawing/2014/main" id="{DF0F03D1-1358-4FC0-81E9-EDA81F4CAFC8}"/>
            </a:ext>
          </a:extLst>
        </xdr:cNvPr>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a:extLst>
            <a:ext uri="{FF2B5EF4-FFF2-40B4-BE49-F238E27FC236}">
              <a16:creationId xmlns:a16="http://schemas.microsoft.com/office/drawing/2014/main" id="{D3C0A93A-EA34-4C9F-A6E4-D41CA5EC9892}"/>
            </a:ext>
          </a:extLst>
        </xdr:cNvPr>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a:extLst>
            <a:ext uri="{FF2B5EF4-FFF2-40B4-BE49-F238E27FC236}">
              <a16:creationId xmlns:a16="http://schemas.microsoft.com/office/drawing/2014/main" id="{AE40928A-0469-455A-AC7D-D3790245876C}"/>
            </a:ext>
          </a:extLst>
        </xdr:cNvPr>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a:extLst>
            <a:ext uri="{FF2B5EF4-FFF2-40B4-BE49-F238E27FC236}">
              <a16:creationId xmlns:a16="http://schemas.microsoft.com/office/drawing/2014/main" id="{CE4B5412-E452-4A54-9FDD-7877CB67252C}"/>
            </a:ext>
          </a:extLst>
        </xdr:cNvPr>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a:extLst>
            <a:ext uri="{FF2B5EF4-FFF2-40B4-BE49-F238E27FC236}">
              <a16:creationId xmlns:a16="http://schemas.microsoft.com/office/drawing/2014/main" id="{035BE7F0-E9F6-4694-B1CE-344958EA1613}"/>
            </a:ext>
          </a:extLst>
        </xdr:cNvPr>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a:extLst>
            <a:ext uri="{FF2B5EF4-FFF2-40B4-BE49-F238E27FC236}">
              <a16:creationId xmlns:a16="http://schemas.microsoft.com/office/drawing/2014/main" id="{9A655DC0-3B71-43F1-907B-5F9FB1631197}"/>
            </a:ext>
          </a:extLst>
        </xdr:cNvPr>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a:extLst>
            <a:ext uri="{FF2B5EF4-FFF2-40B4-BE49-F238E27FC236}">
              <a16:creationId xmlns:a16="http://schemas.microsoft.com/office/drawing/2014/main" id="{FFEFC837-BF3C-40E7-9808-3C3C9354015D}"/>
            </a:ext>
          </a:extLst>
        </xdr:cNvPr>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a:extLst>
            <a:ext uri="{FF2B5EF4-FFF2-40B4-BE49-F238E27FC236}">
              <a16:creationId xmlns:a16="http://schemas.microsoft.com/office/drawing/2014/main" id="{D66A5502-31EF-4B41-8A7E-6732637F96ED}"/>
            </a:ext>
          </a:extLst>
        </xdr:cNvPr>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a:extLst>
            <a:ext uri="{FF2B5EF4-FFF2-40B4-BE49-F238E27FC236}">
              <a16:creationId xmlns:a16="http://schemas.microsoft.com/office/drawing/2014/main" id="{405D1AD9-4F43-4410-8B18-8C60DB92B11E}"/>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港湾・漁港】&#10;有形固定資産減価償却率グラフ枠">
          <a:extLst>
            <a:ext uri="{FF2B5EF4-FFF2-40B4-BE49-F238E27FC236}">
              <a16:creationId xmlns:a16="http://schemas.microsoft.com/office/drawing/2014/main" id="{D7311BD6-CBFA-481F-80E5-561AD5207C62}"/>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169273</xdr:rowOff>
    </xdr:from>
    <xdr:to>
      <xdr:col>24</xdr:col>
      <xdr:colOff>62865</xdr:colOff>
      <xdr:row>109</xdr:row>
      <xdr:rowOff>9252</xdr:rowOff>
    </xdr:to>
    <xdr:cxnSp macro="">
      <xdr:nvCxnSpPr>
        <xdr:cNvPr id="402" name="直線コネクタ 401">
          <a:extLst>
            <a:ext uri="{FF2B5EF4-FFF2-40B4-BE49-F238E27FC236}">
              <a16:creationId xmlns:a16="http://schemas.microsoft.com/office/drawing/2014/main" id="{6A4FEB0E-A064-4AAE-BA07-03B78169F2D5}"/>
            </a:ext>
          </a:extLst>
        </xdr:cNvPr>
        <xdr:cNvCxnSpPr/>
      </xdr:nvCxnSpPr>
      <xdr:spPr>
        <a:xfrm flipV="1">
          <a:off x="4177665" y="16571323"/>
          <a:ext cx="0" cy="1554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13079</xdr:rowOff>
    </xdr:from>
    <xdr:ext cx="405111" cy="259045"/>
    <xdr:sp macro="" textlink="">
      <xdr:nvSpPr>
        <xdr:cNvPr id="403" name="【港湾・漁港】&#10;有形固定資産減価償却率最小値テキスト">
          <a:extLst>
            <a:ext uri="{FF2B5EF4-FFF2-40B4-BE49-F238E27FC236}">
              <a16:creationId xmlns:a16="http://schemas.microsoft.com/office/drawing/2014/main" id="{15FA5D81-47C9-4BF4-84D2-938A75951A8A}"/>
            </a:ext>
          </a:extLst>
        </xdr:cNvPr>
        <xdr:cNvSpPr txBox="1"/>
      </xdr:nvSpPr>
      <xdr:spPr>
        <a:xfrm>
          <a:off x="4216400" y="18129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9252</xdr:rowOff>
    </xdr:from>
    <xdr:to>
      <xdr:col>24</xdr:col>
      <xdr:colOff>152400</xdr:colOff>
      <xdr:row>109</xdr:row>
      <xdr:rowOff>9252</xdr:rowOff>
    </xdr:to>
    <xdr:cxnSp macro="">
      <xdr:nvCxnSpPr>
        <xdr:cNvPr id="404" name="直線コネクタ 403">
          <a:extLst>
            <a:ext uri="{FF2B5EF4-FFF2-40B4-BE49-F238E27FC236}">
              <a16:creationId xmlns:a16="http://schemas.microsoft.com/office/drawing/2014/main" id="{12EFEE10-1098-41A8-94B0-B7E590DB0C53}"/>
            </a:ext>
          </a:extLst>
        </xdr:cNvPr>
        <xdr:cNvCxnSpPr/>
      </xdr:nvCxnSpPr>
      <xdr:spPr>
        <a:xfrm>
          <a:off x="4108450" y="181258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115950</xdr:rowOff>
    </xdr:from>
    <xdr:ext cx="340478" cy="259045"/>
    <xdr:sp macro="" textlink="">
      <xdr:nvSpPr>
        <xdr:cNvPr id="405" name="【港湾・漁港】&#10;有形固定資産減価償却率最大値テキスト">
          <a:extLst>
            <a:ext uri="{FF2B5EF4-FFF2-40B4-BE49-F238E27FC236}">
              <a16:creationId xmlns:a16="http://schemas.microsoft.com/office/drawing/2014/main" id="{E426A185-5470-4996-A536-46FD31C488BB}"/>
            </a:ext>
          </a:extLst>
        </xdr:cNvPr>
        <xdr:cNvSpPr txBox="1"/>
      </xdr:nvSpPr>
      <xdr:spPr>
        <a:xfrm>
          <a:off x="4216400" y="16346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169273</xdr:rowOff>
    </xdr:from>
    <xdr:to>
      <xdr:col>24</xdr:col>
      <xdr:colOff>152400</xdr:colOff>
      <xdr:row>99</xdr:row>
      <xdr:rowOff>169273</xdr:rowOff>
    </xdr:to>
    <xdr:cxnSp macro="">
      <xdr:nvCxnSpPr>
        <xdr:cNvPr id="406" name="直線コネクタ 405">
          <a:extLst>
            <a:ext uri="{FF2B5EF4-FFF2-40B4-BE49-F238E27FC236}">
              <a16:creationId xmlns:a16="http://schemas.microsoft.com/office/drawing/2014/main" id="{84722829-B5CD-4239-A7DB-7144A6003EDA}"/>
            </a:ext>
          </a:extLst>
        </xdr:cNvPr>
        <xdr:cNvCxnSpPr/>
      </xdr:nvCxnSpPr>
      <xdr:spPr>
        <a:xfrm>
          <a:off x="4108450" y="165713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142983</xdr:rowOff>
    </xdr:from>
    <xdr:ext cx="405111" cy="259045"/>
    <xdr:sp macro="" textlink="">
      <xdr:nvSpPr>
        <xdr:cNvPr id="407" name="【港湾・漁港】&#10;有形固定資産減価償却率平均値テキスト">
          <a:extLst>
            <a:ext uri="{FF2B5EF4-FFF2-40B4-BE49-F238E27FC236}">
              <a16:creationId xmlns:a16="http://schemas.microsoft.com/office/drawing/2014/main" id="{1BE36884-E4FC-47B9-88F2-11F8FCF1BA97}"/>
            </a:ext>
          </a:extLst>
        </xdr:cNvPr>
        <xdr:cNvSpPr txBox="1"/>
      </xdr:nvSpPr>
      <xdr:spPr>
        <a:xfrm>
          <a:off x="4216400" y="174022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120106</xdr:rowOff>
    </xdr:from>
    <xdr:to>
      <xdr:col>24</xdr:col>
      <xdr:colOff>114300</xdr:colOff>
      <xdr:row>106</xdr:row>
      <xdr:rowOff>50256</xdr:rowOff>
    </xdr:to>
    <xdr:sp macro="" textlink="">
      <xdr:nvSpPr>
        <xdr:cNvPr id="408" name="フローチャート: 判断 407">
          <a:extLst>
            <a:ext uri="{FF2B5EF4-FFF2-40B4-BE49-F238E27FC236}">
              <a16:creationId xmlns:a16="http://schemas.microsoft.com/office/drawing/2014/main" id="{E4496CA8-02A6-41F0-B189-FF302B94ED9B}"/>
            </a:ext>
          </a:extLst>
        </xdr:cNvPr>
        <xdr:cNvSpPr/>
      </xdr:nvSpPr>
      <xdr:spPr>
        <a:xfrm>
          <a:off x="4127500" y="17550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85816</xdr:rowOff>
    </xdr:from>
    <xdr:to>
      <xdr:col>20</xdr:col>
      <xdr:colOff>38100</xdr:colOff>
      <xdr:row>106</xdr:row>
      <xdr:rowOff>15966</xdr:rowOff>
    </xdr:to>
    <xdr:sp macro="" textlink="">
      <xdr:nvSpPr>
        <xdr:cNvPr id="409" name="フローチャート: 判断 408">
          <a:extLst>
            <a:ext uri="{FF2B5EF4-FFF2-40B4-BE49-F238E27FC236}">
              <a16:creationId xmlns:a16="http://schemas.microsoft.com/office/drawing/2014/main" id="{C9DD33B0-6B18-4833-BBBC-B6054FE100EC}"/>
            </a:ext>
          </a:extLst>
        </xdr:cNvPr>
        <xdr:cNvSpPr/>
      </xdr:nvSpPr>
      <xdr:spPr>
        <a:xfrm>
          <a:off x="3384550" y="1751656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36830</xdr:rowOff>
    </xdr:from>
    <xdr:to>
      <xdr:col>15</xdr:col>
      <xdr:colOff>101600</xdr:colOff>
      <xdr:row>105</xdr:row>
      <xdr:rowOff>138430</xdr:rowOff>
    </xdr:to>
    <xdr:sp macro="" textlink="">
      <xdr:nvSpPr>
        <xdr:cNvPr id="410" name="フローチャート: 判断 409">
          <a:extLst>
            <a:ext uri="{FF2B5EF4-FFF2-40B4-BE49-F238E27FC236}">
              <a16:creationId xmlns:a16="http://schemas.microsoft.com/office/drawing/2014/main" id="{7DA8DEE2-798F-4BDD-B1ED-D276964E5140}"/>
            </a:ext>
          </a:extLst>
        </xdr:cNvPr>
        <xdr:cNvSpPr/>
      </xdr:nvSpPr>
      <xdr:spPr>
        <a:xfrm>
          <a:off x="2571750" y="1746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111942</xdr:rowOff>
    </xdr:from>
    <xdr:to>
      <xdr:col>10</xdr:col>
      <xdr:colOff>165100</xdr:colOff>
      <xdr:row>106</xdr:row>
      <xdr:rowOff>42092</xdr:rowOff>
    </xdr:to>
    <xdr:sp macro="" textlink="">
      <xdr:nvSpPr>
        <xdr:cNvPr id="411" name="フローチャート: 判断 410">
          <a:extLst>
            <a:ext uri="{FF2B5EF4-FFF2-40B4-BE49-F238E27FC236}">
              <a16:creationId xmlns:a16="http://schemas.microsoft.com/office/drawing/2014/main" id="{7A99CCDB-F7D4-441B-A382-14F682434BA0}"/>
            </a:ext>
          </a:extLst>
        </xdr:cNvPr>
        <xdr:cNvSpPr/>
      </xdr:nvSpPr>
      <xdr:spPr>
        <a:xfrm>
          <a:off x="1778000" y="17542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56424</xdr:rowOff>
    </xdr:from>
    <xdr:to>
      <xdr:col>6</xdr:col>
      <xdr:colOff>38100</xdr:colOff>
      <xdr:row>105</xdr:row>
      <xdr:rowOff>158024</xdr:rowOff>
    </xdr:to>
    <xdr:sp macro="" textlink="">
      <xdr:nvSpPr>
        <xdr:cNvPr id="412" name="フローチャート: 判断 411">
          <a:extLst>
            <a:ext uri="{FF2B5EF4-FFF2-40B4-BE49-F238E27FC236}">
              <a16:creationId xmlns:a16="http://schemas.microsoft.com/office/drawing/2014/main" id="{F5BB2D24-F9F5-4FD4-BE2A-69756EDDC602}"/>
            </a:ext>
          </a:extLst>
        </xdr:cNvPr>
        <xdr:cNvSpPr/>
      </xdr:nvSpPr>
      <xdr:spPr>
        <a:xfrm>
          <a:off x="984250" y="1748717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A8A0DC78-2AA5-413D-BE60-2E606F70D835}"/>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A2539273-B950-4C1D-82EE-CC7CAD0E139C}"/>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EFD942D5-EB56-4E18-A178-D018BE7391A5}"/>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37F4FF58-5651-4B0A-B143-9CF8D0B40B0D}"/>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F1519AF6-0D27-4DAB-B207-90EABD8012BE}"/>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131536</xdr:rowOff>
    </xdr:from>
    <xdr:to>
      <xdr:col>24</xdr:col>
      <xdr:colOff>114300</xdr:colOff>
      <xdr:row>107</xdr:row>
      <xdr:rowOff>61686</xdr:rowOff>
    </xdr:to>
    <xdr:sp macro="" textlink="">
      <xdr:nvSpPr>
        <xdr:cNvPr id="418" name="楕円 417">
          <a:extLst>
            <a:ext uri="{FF2B5EF4-FFF2-40B4-BE49-F238E27FC236}">
              <a16:creationId xmlns:a16="http://schemas.microsoft.com/office/drawing/2014/main" id="{A3940C38-4BE3-4C98-B0A8-3695CB0CD10D}"/>
            </a:ext>
          </a:extLst>
        </xdr:cNvPr>
        <xdr:cNvSpPr/>
      </xdr:nvSpPr>
      <xdr:spPr>
        <a:xfrm>
          <a:off x="4127500" y="1773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109963</xdr:rowOff>
    </xdr:from>
    <xdr:ext cx="405111" cy="259045"/>
    <xdr:sp macro="" textlink="">
      <xdr:nvSpPr>
        <xdr:cNvPr id="419" name="【港湾・漁港】&#10;有形固定資産減価償却率該当値テキスト">
          <a:extLst>
            <a:ext uri="{FF2B5EF4-FFF2-40B4-BE49-F238E27FC236}">
              <a16:creationId xmlns:a16="http://schemas.microsoft.com/office/drawing/2014/main" id="{D621BE5B-E0FD-4635-B3D9-896F7EF6B3D2}"/>
            </a:ext>
          </a:extLst>
        </xdr:cNvPr>
        <xdr:cNvSpPr txBox="1"/>
      </xdr:nvSpPr>
      <xdr:spPr>
        <a:xfrm>
          <a:off x="4216400" y="17712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138068</xdr:rowOff>
    </xdr:from>
    <xdr:to>
      <xdr:col>20</xdr:col>
      <xdr:colOff>38100</xdr:colOff>
      <xdr:row>108</xdr:row>
      <xdr:rowOff>68218</xdr:rowOff>
    </xdr:to>
    <xdr:sp macro="" textlink="">
      <xdr:nvSpPr>
        <xdr:cNvPr id="420" name="楕円 419">
          <a:extLst>
            <a:ext uri="{FF2B5EF4-FFF2-40B4-BE49-F238E27FC236}">
              <a16:creationId xmlns:a16="http://schemas.microsoft.com/office/drawing/2014/main" id="{AB4FF8C3-81FD-436E-8FF2-2F5CDAA1FA71}"/>
            </a:ext>
          </a:extLst>
        </xdr:cNvPr>
        <xdr:cNvSpPr/>
      </xdr:nvSpPr>
      <xdr:spPr>
        <a:xfrm>
          <a:off x="3384550" y="1791171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10886</xdr:rowOff>
    </xdr:from>
    <xdr:to>
      <xdr:col>24</xdr:col>
      <xdr:colOff>63500</xdr:colOff>
      <xdr:row>108</xdr:row>
      <xdr:rowOff>17418</xdr:rowOff>
    </xdr:to>
    <xdr:cxnSp macro="">
      <xdr:nvCxnSpPr>
        <xdr:cNvPr id="421" name="直線コネクタ 420">
          <a:extLst>
            <a:ext uri="{FF2B5EF4-FFF2-40B4-BE49-F238E27FC236}">
              <a16:creationId xmlns:a16="http://schemas.microsoft.com/office/drawing/2014/main" id="{751EDB4C-4ACF-4FE6-8A42-E42462E145FD}"/>
            </a:ext>
          </a:extLst>
        </xdr:cNvPr>
        <xdr:cNvCxnSpPr/>
      </xdr:nvCxnSpPr>
      <xdr:spPr>
        <a:xfrm flipV="1">
          <a:off x="3429000" y="17784536"/>
          <a:ext cx="749300" cy="177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133169</xdr:rowOff>
    </xdr:from>
    <xdr:to>
      <xdr:col>15</xdr:col>
      <xdr:colOff>101600</xdr:colOff>
      <xdr:row>108</xdr:row>
      <xdr:rowOff>63319</xdr:rowOff>
    </xdr:to>
    <xdr:sp macro="" textlink="">
      <xdr:nvSpPr>
        <xdr:cNvPr id="422" name="楕円 421">
          <a:extLst>
            <a:ext uri="{FF2B5EF4-FFF2-40B4-BE49-F238E27FC236}">
              <a16:creationId xmlns:a16="http://schemas.microsoft.com/office/drawing/2014/main" id="{A41D4BAC-ED04-487D-A156-FB6E811D1969}"/>
            </a:ext>
          </a:extLst>
        </xdr:cNvPr>
        <xdr:cNvSpPr/>
      </xdr:nvSpPr>
      <xdr:spPr>
        <a:xfrm>
          <a:off x="2571750" y="1790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12519</xdr:rowOff>
    </xdr:from>
    <xdr:to>
      <xdr:col>19</xdr:col>
      <xdr:colOff>177800</xdr:colOff>
      <xdr:row>108</xdr:row>
      <xdr:rowOff>17418</xdr:rowOff>
    </xdr:to>
    <xdr:cxnSp macro="">
      <xdr:nvCxnSpPr>
        <xdr:cNvPr id="423" name="直線コネクタ 422">
          <a:extLst>
            <a:ext uri="{FF2B5EF4-FFF2-40B4-BE49-F238E27FC236}">
              <a16:creationId xmlns:a16="http://schemas.microsoft.com/office/drawing/2014/main" id="{070697C9-89DC-4CEB-B5B6-41B07E37220D}"/>
            </a:ext>
          </a:extLst>
        </xdr:cNvPr>
        <xdr:cNvCxnSpPr/>
      </xdr:nvCxnSpPr>
      <xdr:spPr>
        <a:xfrm>
          <a:off x="2622550" y="17957619"/>
          <a:ext cx="80645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907</xdr:rowOff>
    </xdr:from>
    <xdr:to>
      <xdr:col>10</xdr:col>
      <xdr:colOff>165100</xdr:colOff>
      <xdr:row>108</xdr:row>
      <xdr:rowOff>102507</xdr:rowOff>
    </xdr:to>
    <xdr:sp macro="" textlink="">
      <xdr:nvSpPr>
        <xdr:cNvPr id="424" name="楕円 423">
          <a:extLst>
            <a:ext uri="{FF2B5EF4-FFF2-40B4-BE49-F238E27FC236}">
              <a16:creationId xmlns:a16="http://schemas.microsoft.com/office/drawing/2014/main" id="{584DC60C-C47E-438A-85DE-E8F00AF610E0}"/>
            </a:ext>
          </a:extLst>
        </xdr:cNvPr>
        <xdr:cNvSpPr/>
      </xdr:nvSpPr>
      <xdr:spPr>
        <a:xfrm>
          <a:off x="1778000" y="1794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12519</xdr:rowOff>
    </xdr:from>
    <xdr:to>
      <xdr:col>15</xdr:col>
      <xdr:colOff>50800</xdr:colOff>
      <xdr:row>108</xdr:row>
      <xdr:rowOff>51707</xdr:rowOff>
    </xdr:to>
    <xdr:cxnSp macro="">
      <xdr:nvCxnSpPr>
        <xdr:cNvPr id="425" name="直線コネクタ 424">
          <a:extLst>
            <a:ext uri="{FF2B5EF4-FFF2-40B4-BE49-F238E27FC236}">
              <a16:creationId xmlns:a16="http://schemas.microsoft.com/office/drawing/2014/main" id="{8CAD4844-5C45-469A-B18B-7D652B9D6C80}"/>
            </a:ext>
          </a:extLst>
        </xdr:cNvPr>
        <xdr:cNvCxnSpPr/>
      </xdr:nvCxnSpPr>
      <xdr:spPr>
        <a:xfrm flipV="1">
          <a:off x="1828800" y="17957619"/>
          <a:ext cx="79375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79284</xdr:rowOff>
    </xdr:from>
    <xdr:to>
      <xdr:col>6</xdr:col>
      <xdr:colOff>38100</xdr:colOff>
      <xdr:row>109</xdr:row>
      <xdr:rowOff>9434</xdr:rowOff>
    </xdr:to>
    <xdr:sp macro="" textlink="">
      <xdr:nvSpPr>
        <xdr:cNvPr id="426" name="楕円 425">
          <a:extLst>
            <a:ext uri="{FF2B5EF4-FFF2-40B4-BE49-F238E27FC236}">
              <a16:creationId xmlns:a16="http://schemas.microsoft.com/office/drawing/2014/main" id="{9E9B4A24-6CB9-47E0-A3BC-3E205A64D242}"/>
            </a:ext>
          </a:extLst>
        </xdr:cNvPr>
        <xdr:cNvSpPr/>
      </xdr:nvSpPr>
      <xdr:spPr>
        <a:xfrm>
          <a:off x="984250" y="1802438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51707</xdr:rowOff>
    </xdr:from>
    <xdr:to>
      <xdr:col>10</xdr:col>
      <xdr:colOff>114300</xdr:colOff>
      <xdr:row>108</xdr:row>
      <xdr:rowOff>130084</xdr:rowOff>
    </xdr:to>
    <xdr:cxnSp macro="">
      <xdr:nvCxnSpPr>
        <xdr:cNvPr id="427" name="直線コネクタ 426">
          <a:extLst>
            <a:ext uri="{FF2B5EF4-FFF2-40B4-BE49-F238E27FC236}">
              <a16:creationId xmlns:a16="http://schemas.microsoft.com/office/drawing/2014/main" id="{61E43288-81A7-40DC-926A-48A2CFF1ECC9}"/>
            </a:ext>
          </a:extLst>
        </xdr:cNvPr>
        <xdr:cNvCxnSpPr/>
      </xdr:nvCxnSpPr>
      <xdr:spPr>
        <a:xfrm flipV="1">
          <a:off x="1028700" y="17996807"/>
          <a:ext cx="8001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32493</xdr:rowOff>
    </xdr:from>
    <xdr:ext cx="405111" cy="259045"/>
    <xdr:sp macro="" textlink="">
      <xdr:nvSpPr>
        <xdr:cNvPr id="428" name="n_1aveValue【港湾・漁港】&#10;有形固定資産減価償却率">
          <a:extLst>
            <a:ext uri="{FF2B5EF4-FFF2-40B4-BE49-F238E27FC236}">
              <a16:creationId xmlns:a16="http://schemas.microsoft.com/office/drawing/2014/main" id="{F8010E02-B837-4851-AB0E-626A89B00A30}"/>
            </a:ext>
          </a:extLst>
        </xdr:cNvPr>
        <xdr:cNvSpPr txBox="1"/>
      </xdr:nvSpPr>
      <xdr:spPr>
        <a:xfrm>
          <a:off x="3239144" y="17291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154957</xdr:rowOff>
    </xdr:from>
    <xdr:ext cx="405111" cy="259045"/>
    <xdr:sp macro="" textlink="">
      <xdr:nvSpPr>
        <xdr:cNvPr id="429" name="n_2aveValue【港湾・漁港】&#10;有形固定資産減価償却率">
          <a:extLst>
            <a:ext uri="{FF2B5EF4-FFF2-40B4-BE49-F238E27FC236}">
              <a16:creationId xmlns:a16="http://schemas.microsoft.com/office/drawing/2014/main" id="{18DCB0E1-AFCE-48C7-9D06-1D4CCBC9EE48}"/>
            </a:ext>
          </a:extLst>
        </xdr:cNvPr>
        <xdr:cNvSpPr txBox="1"/>
      </xdr:nvSpPr>
      <xdr:spPr>
        <a:xfrm>
          <a:off x="2439044" y="1724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58619</xdr:rowOff>
    </xdr:from>
    <xdr:ext cx="405111" cy="259045"/>
    <xdr:sp macro="" textlink="">
      <xdr:nvSpPr>
        <xdr:cNvPr id="430" name="n_3aveValue【港湾・漁港】&#10;有形固定資産減価償却率">
          <a:extLst>
            <a:ext uri="{FF2B5EF4-FFF2-40B4-BE49-F238E27FC236}">
              <a16:creationId xmlns:a16="http://schemas.microsoft.com/office/drawing/2014/main" id="{DDB13147-3BF0-4D83-9311-3B5D67270825}"/>
            </a:ext>
          </a:extLst>
        </xdr:cNvPr>
        <xdr:cNvSpPr txBox="1"/>
      </xdr:nvSpPr>
      <xdr:spPr>
        <a:xfrm>
          <a:off x="1645294" y="17317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3101</xdr:rowOff>
    </xdr:from>
    <xdr:ext cx="405111" cy="259045"/>
    <xdr:sp macro="" textlink="">
      <xdr:nvSpPr>
        <xdr:cNvPr id="431" name="n_4aveValue【港湾・漁港】&#10;有形固定資産減価償却率">
          <a:extLst>
            <a:ext uri="{FF2B5EF4-FFF2-40B4-BE49-F238E27FC236}">
              <a16:creationId xmlns:a16="http://schemas.microsoft.com/office/drawing/2014/main" id="{802F3F7B-4922-428A-8937-3F0C9B3701B7}"/>
            </a:ext>
          </a:extLst>
        </xdr:cNvPr>
        <xdr:cNvSpPr txBox="1"/>
      </xdr:nvSpPr>
      <xdr:spPr>
        <a:xfrm>
          <a:off x="851544" y="17262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59345</xdr:rowOff>
    </xdr:from>
    <xdr:ext cx="405111" cy="259045"/>
    <xdr:sp macro="" textlink="">
      <xdr:nvSpPr>
        <xdr:cNvPr id="432" name="n_1mainValue【港湾・漁港】&#10;有形固定資産減価償却率">
          <a:extLst>
            <a:ext uri="{FF2B5EF4-FFF2-40B4-BE49-F238E27FC236}">
              <a16:creationId xmlns:a16="http://schemas.microsoft.com/office/drawing/2014/main" id="{E672639B-CB08-4560-B6F0-4973D31F5A17}"/>
            </a:ext>
          </a:extLst>
        </xdr:cNvPr>
        <xdr:cNvSpPr txBox="1"/>
      </xdr:nvSpPr>
      <xdr:spPr>
        <a:xfrm>
          <a:off x="3239144" y="18004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54446</xdr:rowOff>
    </xdr:from>
    <xdr:ext cx="405111" cy="259045"/>
    <xdr:sp macro="" textlink="">
      <xdr:nvSpPr>
        <xdr:cNvPr id="433" name="n_2mainValue【港湾・漁港】&#10;有形固定資産減価償却率">
          <a:extLst>
            <a:ext uri="{FF2B5EF4-FFF2-40B4-BE49-F238E27FC236}">
              <a16:creationId xmlns:a16="http://schemas.microsoft.com/office/drawing/2014/main" id="{753C70EF-1EBD-4C3E-BF88-62D9C94D75E7}"/>
            </a:ext>
          </a:extLst>
        </xdr:cNvPr>
        <xdr:cNvSpPr txBox="1"/>
      </xdr:nvSpPr>
      <xdr:spPr>
        <a:xfrm>
          <a:off x="2439044" y="1799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93634</xdr:rowOff>
    </xdr:from>
    <xdr:ext cx="405111" cy="259045"/>
    <xdr:sp macro="" textlink="">
      <xdr:nvSpPr>
        <xdr:cNvPr id="434" name="n_3mainValue【港湾・漁港】&#10;有形固定資産減価償却率">
          <a:extLst>
            <a:ext uri="{FF2B5EF4-FFF2-40B4-BE49-F238E27FC236}">
              <a16:creationId xmlns:a16="http://schemas.microsoft.com/office/drawing/2014/main" id="{D33702C8-05D0-4671-9AD7-891C3BB05C97}"/>
            </a:ext>
          </a:extLst>
        </xdr:cNvPr>
        <xdr:cNvSpPr txBox="1"/>
      </xdr:nvSpPr>
      <xdr:spPr>
        <a:xfrm>
          <a:off x="1645294" y="1803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109</xdr:row>
      <xdr:rowOff>561</xdr:rowOff>
    </xdr:from>
    <xdr:ext cx="405111" cy="259045"/>
    <xdr:sp macro="" textlink="">
      <xdr:nvSpPr>
        <xdr:cNvPr id="435" name="n_4mainValue【港湾・漁港】&#10;有形固定資産減価償却率">
          <a:extLst>
            <a:ext uri="{FF2B5EF4-FFF2-40B4-BE49-F238E27FC236}">
              <a16:creationId xmlns:a16="http://schemas.microsoft.com/office/drawing/2014/main" id="{28C5C6AE-A536-48A2-997C-371AA1F8ABDE}"/>
            </a:ext>
          </a:extLst>
        </xdr:cNvPr>
        <xdr:cNvSpPr txBox="1"/>
      </xdr:nvSpPr>
      <xdr:spPr>
        <a:xfrm>
          <a:off x="851544" y="1811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512C9EAC-FC03-42AF-AED3-B4EB6898A9DF}"/>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A34DECDD-B959-4BD0-880C-5DFCC338E1B8}"/>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8C3B6AB9-9041-4205-A533-4434DB928566}"/>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0354D1B0-BD81-4D86-96DC-D7C2479EF1DC}"/>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833EDF50-F257-442D-9DBF-ADEE8F9AE4D7}"/>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801B9D5A-FFA0-46AC-B6CF-29ECF6D1CFBE}"/>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85FC54BE-CB6B-4E60-8345-86F907B00CD4}"/>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A55E4B8E-6CB5-4E05-A488-B4DEBEEBFA01}"/>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55A99F11-72FB-421A-9887-925D6C470DE2}"/>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506C8C15-6BEF-493E-87ED-0CE418A8D3E0}"/>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6" name="直線コネクタ 445">
          <a:extLst>
            <a:ext uri="{FF2B5EF4-FFF2-40B4-BE49-F238E27FC236}">
              <a16:creationId xmlns:a16="http://schemas.microsoft.com/office/drawing/2014/main" id="{607EA878-610B-43A6-BA68-DB51AAFBA903}"/>
            </a:ext>
          </a:extLst>
        </xdr:cNvPr>
        <xdr:cNvCxnSpPr/>
      </xdr:nvCxnSpPr>
      <xdr:spPr>
        <a:xfrm>
          <a:off x="5956300" y="18021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7" name="テキスト ボックス 446">
          <a:extLst>
            <a:ext uri="{FF2B5EF4-FFF2-40B4-BE49-F238E27FC236}">
              <a16:creationId xmlns:a16="http://schemas.microsoft.com/office/drawing/2014/main" id="{3C5843D0-7A11-480F-97F9-A9B4B9E27FE3}"/>
            </a:ext>
          </a:extLst>
        </xdr:cNvPr>
        <xdr:cNvSpPr txBox="1"/>
      </xdr:nvSpPr>
      <xdr:spPr>
        <a:xfrm>
          <a:off x="5726564" y="17879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8" name="直線コネクタ 447">
          <a:extLst>
            <a:ext uri="{FF2B5EF4-FFF2-40B4-BE49-F238E27FC236}">
              <a16:creationId xmlns:a16="http://schemas.microsoft.com/office/drawing/2014/main" id="{A71EE609-5F7D-405B-B8BC-3ABD49552D33}"/>
            </a:ext>
          </a:extLst>
        </xdr:cNvPr>
        <xdr:cNvCxnSpPr/>
      </xdr:nvCxnSpPr>
      <xdr:spPr>
        <a:xfrm>
          <a:off x="5956300" y="1756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9" name="テキスト ボックス 448">
          <a:extLst>
            <a:ext uri="{FF2B5EF4-FFF2-40B4-BE49-F238E27FC236}">
              <a16:creationId xmlns:a16="http://schemas.microsoft.com/office/drawing/2014/main" id="{3134EDCE-8FC9-46F1-A600-9C17D4DCD9D4}"/>
            </a:ext>
          </a:extLst>
        </xdr:cNvPr>
        <xdr:cNvSpPr txBox="1"/>
      </xdr:nvSpPr>
      <xdr:spPr>
        <a:xfrm>
          <a:off x="5327878" y="174218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0" name="直線コネクタ 449">
          <a:extLst>
            <a:ext uri="{FF2B5EF4-FFF2-40B4-BE49-F238E27FC236}">
              <a16:creationId xmlns:a16="http://schemas.microsoft.com/office/drawing/2014/main" id="{D7A0F4C9-5BC9-4297-8199-C7A45540315F}"/>
            </a:ext>
          </a:extLst>
        </xdr:cNvPr>
        <xdr:cNvCxnSpPr/>
      </xdr:nvCxnSpPr>
      <xdr:spPr>
        <a:xfrm>
          <a:off x="5956300" y="17106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51" name="テキスト ボックス 450">
          <a:extLst>
            <a:ext uri="{FF2B5EF4-FFF2-40B4-BE49-F238E27FC236}">
              <a16:creationId xmlns:a16="http://schemas.microsoft.com/office/drawing/2014/main" id="{81A1D816-0405-4E8E-9A38-D169B64C4570}"/>
            </a:ext>
          </a:extLst>
        </xdr:cNvPr>
        <xdr:cNvSpPr txBox="1"/>
      </xdr:nvSpPr>
      <xdr:spPr>
        <a:xfrm>
          <a:off x="5327878" y="169646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2" name="直線コネクタ 451">
          <a:extLst>
            <a:ext uri="{FF2B5EF4-FFF2-40B4-BE49-F238E27FC236}">
              <a16:creationId xmlns:a16="http://schemas.microsoft.com/office/drawing/2014/main" id="{4B136543-17D5-4C4B-BC99-F18B1C40BD24}"/>
            </a:ext>
          </a:extLst>
        </xdr:cNvPr>
        <xdr:cNvCxnSpPr/>
      </xdr:nvCxnSpPr>
      <xdr:spPr>
        <a:xfrm>
          <a:off x="5956300" y="16649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53" name="テキスト ボックス 452">
          <a:extLst>
            <a:ext uri="{FF2B5EF4-FFF2-40B4-BE49-F238E27FC236}">
              <a16:creationId xmlns:a16="http://schemas.microsoft.com/office/drawing/2014/main" id="{9C78A17B-4169-4E1F-B8C7-C9CE1B9379BC}"/>
            </a:ext>
          </a:extLst>
        </xdr:cNvPr>
        <xdr:cNvSpPr txBox="1"/>
      </xdr:nvSpPr>
      <xdr:spPr>
        <a:xfrm>
          <a:off x="5327878" y="1650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a:extLst>
            <a:ext uri="{FF2B5EF4-FFF2-40B4-BE49-F238E27FC236}">
              <a16:creationId xmlns:a16="http://schemas.microsoft.com/office/drawing/2014/main" id="{BF04D39D-3D2B-48EE-932D-CECAD34B9526}"/>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5" name="テキスト ボックス 454">
          <a:extLst>
            <a:ext uri="{FF2B5EF4-FFF2-40B4-BE49-F238E27FC236}">
              <a16:creationId xmlns:a16="http://schemas.microsoft.com/office/drawing/2014/main" id="{B42E4D5B-BC6D-4449-9FBE-1DECAA9706A9}"/>
            </a:ext>
          </a:extLst>
        </xdr:cNvPr>
        <xdr:cNvSpPr txBox="1"/>
      </xdr:nvSpPr>
      <xdr:spPr>
        <a:xfrm>
          <a:off x="5327878" y="16050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港湾・漁港】&#10;一人当たり有形固定資産（償却資産）額グラフ枠">
          <a:extLst>
            <a:ext uri="{FF2B5EF4-FFF2-40B4-BE49-F238E27FC236}">
              <a16:creationId xmlns:a16="http://schemas.microsoft.com/office/drawing/2014/main" id="{739E272E-902D-402C-A6C5-80E8ADB91140}"/>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9206</xdr:rowOff>
    </xdr:from>
    <xdr:to>
      <xdr:col>54</xdr:col>
      <xdr:colOff>189865</xdr:colOff>
      <xdr:row>108</xdr:row>
      <xdr:rowOff>76166</xdr:rowOff>
    </xdr:to>
    <xdr:cxnSp macro="">
      <xdr:nvCxnSpPr>
        <xdr:cNvPr id="457" name="直線コネクタ 456">
          <a:extLst>
            <a:ext uri="{FF2B5EF4-FFF2-40B4-BE49-F238E27FC236}">
              <a16:creationId xmlns:a16="http://schemas.microsoft.com/office/drawing/2014/main" id="{30E3C244-1716-4F5E-B140-77BFD36DBB79}"/>
            </a:ext>
          </a:extLst>
        </xdr:cNvPr>
        <xdr:cNvCxnSpPr/>
      </xdr:nvCxnSpPr>
      <xdr:spPr>
        <a:xfrm flipV="1">
          <a:off x="9429115" y="16582706"/>
          <a:ext cx="0" cy="1438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8" name="【港湾・漁港】&#10;一人当たり有形固定資産（償却資産）額最小値テキスト">
          <a:extLst>
            <a:ext uri="{FF2B5EF4-FFF2-40B4-BE49-F238E27FC236}">
              <a16:creationId xmlns:a16="http://schemas.microsoft.com/office/drawing/2014/main" id="{FCF79188-A6F3-4843-9213-FF3D110899E0}"/>
            </a:ext>
          </a:extLst>
        </xdr:cNvPr>
        <xdr:cNvSpPr txBox="1"/>
      </xdr:nvSpPr>
      <xdr:spPr>
        <a:xfrm>
          <a:off x="9467850" y="180250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9" name="直線コネクタ 458">
          <a:extLst>
            <a:ext uri="{FF2B5EF4-FFF2-40B4-BE49-F238E27FC236}">
              <a16:creationId xmlns:a16="http://schemas.microsoft.com/office/drawing/2014/main" id="{E3FA5B40-D1F2-4F02-8594-CE1049A1EA46}"/>
            </a:ext>
          </a:extLst>
        </xdr:cNvPr>
        <xdr:cNvCxnSpPr/>
      </xdr:nvCxnSpPr>
      <xdr:spPr>
        <a:xfrm>
          <a:off x="9359900" y="1802126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127333</xdr:rowOff>
    </xdr:from>
    <xdr:ext cx="690189" cy="259045"/>
    <xdr:sp macro="" textlink="">
      <xdr:nvSpPr>
        <xdr:cNvPr id="460" name="【港湾・漁港】&#10;一人当たり有形固定資産（償却資産）額最大値テキスト">
          <a:extLst>
            <a:ext uri="{FF2B5EF4-FFF2-40B4-BE49-F238E27FC236}">
              <a16:creationId xmlns:a16="http://schemas.microsoft.com/office/drawing/2014/main" id="{3CE2DAA4-3219-4956-96EC-D25E4107309C}"/>
            </a:ext>
          </a:extLst>
        </xdr:cNvPr>
        <xdr:cNvSpPr txBox="1"/>
      </xdr:nvSpPr>
      <xdr:spPr>
        <a:xfrm>
          <a:off x="9467850" y="1635793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9206</xdr:rowOff>
    </xdr:from>
    <xdr:to>
      <xdr:col>55</xdr:col>
      <xdr:colOff>88900</xdr:colOff>
      <xdr:row>100</xdr:row>
      <xdr:rowOff>9206</xdr:rowOff>
    </xdr:to>
    <xdr:cxnSp macro="">
      <xdr:nvCxnSpPr>
        <xdr:cNvPr id="461" name="直線コネクタ 460">
          <a:extLst>
            <a:ext uri="{FF2B5EF4-FFF2-40B4-BE49-F238E27FC236}">
              <a16:creationId xmlns:a16="http://schemas.microsoft.com/office/drawing/2014/main" id="{8A83D1E5-ED76-44AE-9BB4-E4FD920DB53E}"/>
            </a:ext>
          </a:extLst>
        </xdr:cNvPr>
        <xdr:cNvCxnSpPr/>
      </xdr:nvCxnSpPr>
      <xdr:spPr>
        <a:xfrm>
          <a:off x="9359900" y="165827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15177</xdr:rowOff>
    </xdr:from>
    <xdr:ext cx="599010" cy="259045"/>
    <xdr:sp macro="" textlink="">
      <xdr:nvSpPr>
        <xdr:cNvPr id="462" name="【港湾・漁港】&#10;一人当たり有形固定資産（償却資産）額平均値テキスト">
          <a:extLst>
            <a:ext uri="{FF2B5EF4-FFF2-40B4-BE49-F238E27FC236}">
              <a16:creationId xmlns:a16="http://schemas.microsoft.com/office/drawing/2014/main" id="{EB6D3A3D-1149-40C9-9125-338F462A9636}"/>
            </a:ext>
          </a:extLst>
        </xdr:cNvPr>
        <xdr:cNvSpPr txBox="1"/>
      </xdr:nvSpPr>
      <xdr:spPr>
        <a:xfrm>
          <a:off x="9467850" y="176173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163750</xdr:rowOff>
    </xdr:from>
    <xdr:to>
      <xdr:col>55</xdr:col>
      <xdr:colOff>50800</xdr:colOff>
      <xdr:row>107</xdr:row>
      <xdr:rowOff>93900</xdr:rowOff>
    </xdr:to>
    <xdr:sp macro="" textlink="">
      <xdr:nvSpPr>
        <xdr:cNvPr id="463" name="フローチャート: 判断 462">
          <a:extLst>
            <a:ext uri="{FF2B5EF4-FFF2-40B4-BE49-F238E27FC236}">
              <a16:creationId xmlns:a16="http://schemas.microsoft.com/office/drawing/2014/main" id="{90578F3C-F6CB-4082-9AAF-56DEE7C33052}"/>
            </a:ext>
          </a:extLst>
        </xdr:cNvPr>
        <xdr:cNvSpPr/>
      </xdr:nvSpPr>
      <xdr:spPr>
        <a:xfrm>
          <a:off x="9398000" y="17765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5096</xdr:rowOff>
    </xdr:from>
    <xdr:to>
      <xdr:col>50</xdr:col>
      <xdr:colOff>165100</xdr:colOff>
      <xdr:row>107</xdr:row>
      <xdr:rowOff>106696</xdr:rowOff>
    </xdr:to>
    <xdr:sp macro="" textlink="">
      <xdr:nvSpPr>
        <xdr:cNvPr id="464" name="フローチャート: 判断 463">
          <a:extLst>
            <a:ext uri="{FF2B5EF4-FFF2-40B4-BE49-F238E27FC236}">
              <a16:creationId xmlns:a16="http://schemas.microsoft.com/office/drawing/2014/main" id="{FD6D5C23-022F-472C-93DB-160ED47F1049}"/>
            </a:ext>
          </a:extLst>
        </xdr:cNvPr>
        <xdr:cNvSpPr/>
      </xdr:nvSpPr>
      <xdr:spPr>
        <a:xfrm>
          <a:off x="8636000" y="1777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6423</xdr:rowOff>
    </xdr:from>
    <xdr:to>
      <xdr:col>46</xdr:col>
      <xdr:colOff>38100</xdr:colOff>
      <xdr:row>107</xdr:row>
      <xdr:rowOff>108023</xdr:rowOff>
    </xdr:to>
    <xdr:sp macro="" textlink="">
      <xdr:nvSpPr>
        <xdr:cNvPr id="465" name="フローチャート: 判断 464">
          <a:extLst>
            <a:ext uri="{FF2B5EF4-FFF2-40B4-BE49-F238E27FC236}">
              <a16:creationId xmlns:a16="http://schemas.microsoft.com/office/drawing/2014/main" id="{9942D5AA-AE37-4BE4-A2BD-7E78E04F5E64}"/>
            </a:ext>
          </a:extLst>
        </xdr:cNvPr>
        <xdr:cNvSpPr/>
      </xdr:nvSpPr>
      <xdr:spPr>
        <a:xfrm>
          <a:off x="7842250" y="1778007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131011</xdr:rowOff>
    </xdr:from>
    <xdr:to>
      <xdr:col>41</xdr:col>
      <xdr:colOff>101600</xdr:colOff>
      <xdr:row>108</xdr:row>
      <xdr:rowOff>61161</xdr:rowOff>
    </xdr:to>
    <xdr:sp macro="" textlink="">
      <xdr:nvSpPr>
        <xdr:cNvPr id="466" name="フローチャート: 判断 465">
          <a:extLst>
            <a:ext uri="{FF2B5EF4-FFF2-40B4-BE49-F238E27FC236}">
              <a16:creationId xmlns:a16="http://schemas.microsoft.com/office/drawing/2014/main" id="{C20ED8A1-2FE7-4802-8D60-843C3101B70C}"/>
            </a:ext>
          </a:extLst>
        </xdr:cNvPr>
        <xdr:cNvSpPr/>
      </xdr:nvSpPr>
      <xdr:spPr>
        <a:xfrm>
          <a:off x="7029450" y="17904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141644</xdr:rowOff>
    </xdr:from>
    <xdr:to>
      <xdr:col>36</xdr:col>
      <xdr:colOff>165100</xdr:colOff>
      <xdr:row>108</xdr:row>
      <xdr:rowOff>71794</xdr:rowOff>
    </xdr:to>
    <xdr:sp macro="" textlink="">
      <xdr:nvSpPr>
        <xdr:cNvPr id="467" name="フローチャート: 判断 466">
          <a:extLst>
            <a:ext uri="{FF2B5EF4-FFF2-40B4-BE49-F238E27FC236}">
              <a16:creationId xmlns:a16="http://schemas.microsoft.com/office/drawing/2014/main" id="{6F956EC3-A69C-4F39-ABB1-53B23C49AA22}"/>
            </a:ext>
          </a:extLst>
        </xdr:cNvPr>
        <xdr:cNvSpPr/>
      </xdr:nvSpPr>
      <xdr:spPr>
        <a:xfrm>
          <a:off x="6235700" y="17915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D4F8DF5C-7A56-44DD-B2AF-D2CDEF98DBDB}"/>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EC76684F-09EE-40C6-AA8E-7A3FAC54388E}"/>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478DA241-1253-4A4A-A235-EBBFEF04A86A}"/>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20C1EC7A-82B9-489A-A29F-A715FB0A030E}"/>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71C7A3B7-A051-46EA-8525-5F1A1F884875}"/>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257</xdr:rowOff>
    </xdr:from>
    <xdr:to>
      <xdr:col>55</xdr:col>
      <xdr:colOff>50800</xdr:colOff>
      <xdr:row>108</xdr:row>
      <xdr:rowOff>101857</xdr:rowOff>
    </xdr:to>
    <xdr:sp macro="" textlink="">
      <xdr:nvSpPr>
        <xdr:cNvPr id="473" name="楕円 472">
          <a:extLst>
            <a:ext uri="{FF2B5EF4-FFF2-40B4-BE49-F238E27FC236}">
              <a16:creationId xmlns:a16="http://schemas.microsoft.com/office/drawing/2014/main" id="{CD97EDEE-5F10-4706-9BB1-C067FBD976C8}"/>
            </a:ext>
          </a:extLst>
        </xdr:cNvPr>
        <xdr:cNvSpPr/>
      </xdr:nvSpPr>
      <xdr:spPr>
        <a:xfrm>
          <a:off x="9398000" y="1794535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86634</xdr:rowOff>
    </xdr:from>
    <xdr:ext cx="534377" cy="259045"/>
    <xdr:sp macro="" textlink="">
      <xdr:nvSpPr>
        <xdr:cNvPr id="474" name="【港湾・漁港】&#10;一人当たり有形固定資産（償却資産）額該当値テキスト">
          <a:extLst>
            <a:ext uri="{FF2B5EF4-FFF2-40B4-BE49-F238E27FC236}">
              <a16:creationId xmlns:a16="http://schemas.microsoft.com/office/drawing/2014/main" id="{7905E51B-D0FF-4F70-846C-27D4F11A9AF3}"/>
            </a:ext>
          </a:extLst>
        </xdr:cNvPr>
        <xdr:cNvSpPr txBox="1"/>
      </xdr:nvSpPr>
      <xdr:spPr>
        <a:xfrm>
          <a:off x="9467850" y="17860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3504</xdr:rowOff>
    </xdr:from>
    <xdr:to>
      <xdr:col>50</xdr:col>
      <xdr:colOff>165100</xdr:colOff>
      <xdr:row>108</xdr:row>
      <xdr:rowOff>105104</xdr:rowOff>
    </xdr:to>
    <xdr:sp macro="" textlink="">
      <xdr:nvSpPr>
        <xdr:cNvPr id="475" name="楕円 474">
          <a:extLst>
            <a:ext uri="{FF2B5EF4-FFF2-40B4-BE49-F238E27FC236}">
              <a16:creationId xmlns:a16="http://schemas.microsoft.com/office/drawing/2014/main" id="{6B5AB93C-FBCD-415F-8E61-4D0FB982539E}"/>
            </a:ext>
          </a:extLst>
        </xdr:cNvPr>
        <xdr:cNvSpPr/>
      </xdr:nvSpPr>
      <xdr:spPr>
        <a:xfrm>
          <a:off x="8636000" y="1794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51057</xdr:rowOff>
    </xdr:from>
    <xdr:to>
      <xdr:col>55</xdr:col>
      <xdr:colOff>0</xdr:colOff>
      <xdr:row>108</xdr:row>
      <xdr:rowOff>54304</xdr:rowOff>
    </xdr:to>
    <xdr:cxnSp macro="">
      <xdr:nvCxnSpPr>
        <xdr:cNvPr id="476" name="直線コネクタ 475">
          <a:extLst>
            <a:ext uri="{FF2B5EF4-FFF2-40B4-BE49-F238E27FC236}">
              <a16:creationId xmlns:a16="http://schemas.microsoft.com/office/drawing/2014/main" id="{D6E045F3-8D0B-4A5C-A2BB-B43F72EFAAA5}"/>
            </a:ext>
          </a:extLst>
        </xdr:cNvPr>
        <xdr:cNvCxnSpPr/>
      </xdr:nvCxnSpPr>
      <xdr:spPr>
        <a:xfrm flipV="1">
          <a:off x="8686800" y="17996157"/>
          <a:ext cx="742950" cy="3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3564</xdr:rowOff>
    </xdr:from>
    <xdr:to>
      <xdr:col>46</xdr:col>
      <xdr:colOff>38100</xdr:colOff>
      <xdr:row>108</xdr:row>
      <xdr:rowOff>105164</xdr:rowOff>
    </xdr:to>
    <xdr:sp macro="" textlink="">
      <xdr:nvSpPr>
        <xdr:cNvPr id="477" name="楕円 476">
          <a:extLst>
            <a:ext uri="{FF2B5EF4-FFF2-40B4-BE49-F238E27FC236}">
              <a16:creationId xmlns:a16="http://schemas.microsoft.com/office/drawing/2014/main" id="{1274C6C0-F043-415A-82D5-DC787AAA5B38}"/>
            </a:ext>
          </a:extLst>
        </xdr:cNvPr>
        <xdr:cNvSpPr/>
      </xdr:nvSpPr>
      <xdr:spPr>
        <a:xfrm>
          <a:off x="7842250" y="1794866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54304</xdr:rowOff>
    </xdr:from>
    <xdr:to>
      <xdr:col>50</xdr:col>
      <xdr:colOff>114300</xdr:colOff>
      <xdr:row>108</xdr:row>
      <xdr:rowOff>54364</xdr:rowOff>
    </xdr:to>
    <xdr:cxnSp macro="">
      <xdr:nvCxnSpPr>
        <xdr:cNvPr id="478" name="直線コネクタ 477">
          <a:extLst>
            <a:ext uri="{FF2B5EF4-FFF2-40B4-BE49-F238E27FC236}">
              <a16:creationId xmlns:a16="http://schemas.microsoft.com/office/drawing/2014/main" id="{63093D7F-40A2-4B2A-8651-3F1C81899E94}"/>
            </a:ext>
          </a:extLst>
        </xdr:cNvPr>
        <xdr:cNvCxnSpPr/>
      </xdr:nvCxnSpPr>
      <xdr:spPr>
        <a:xfrm flipV="1">
          <a:off x="7886700" y="17999404"/>
          <a:ext cx="800100" cy="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4403</xdr:rowOff>
    </xdr:from>
    <xdr:to>
      <xdr:col>41</xdr:col>
      <xdr:colOff>101600</xdr:colOff>
      <xdr:row>108</xdr:row>
      <xdr:rowOff>106003</xdr:rowOff>
    </xdr:to>
    <xdr:sp macro="" textlink="">
      <xdr:nvSpPr>
        <xdr:cNvPr id="479" name="楕円 478">
          <a:extLst>
            <a:ext uri="{FF2B5EF4-FFF2-40B4-BE49-F238E27FC236}">
              <a16:creationId xmlns:a16="http://schemas.microsoft.com/office/drawing/2014/main" id="{2085B297-F9C7-453A-9BEB-835BF7338E1C}"/>
            </a:ext>
          </a:extLst>
        </xdr:cNvPr>
        <xdr:cNvSpPr/>
      </xdr:nvSpPr>
      <xdr:spPr>
        <a:xfrm>
          <a:off x="7029450" y="17949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54364</xdr:rowOff>
    </xdr:from>
    <xdr:to>
      <xdr:col>45</xdr:col>
      <xdr:colOff>177800</xdr:colOff>
      <xdr:row>108</xdr:row>
      <xdr:rowOff>55203</xdr:rowOff>
    </xdr:to>
    <xdr:cxnSp macro="">
      <xdr:nvCxnSpPr>
        <xdr:cNvPr id="480" name="直線コネクタ 479">
          <a:extLst>
            <a:ext uri="{FF2B5EF4-FFF2-40B4-BE49-F238E27FC236}">
              <a16:creationId xmlns:a16="http://schemas.microsoft.com/office/drawing/2014/main" id="{83E4B386-B333-4EFA-AE21-839DFA854ADB}"/>
            </a:ext>
          </a:extLst>
        </xdr:cNvPr>
        <xdr:cNvCxnSpPr/>
      </xdr:nvCxnSpPr>
      <xdr:spPr>
        <a:xfrm flipV="1">
          <a:off x="7080250" y="17999464"/>
          <a:ext cx="80645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5541</xdr:rowOff>
    </xdr:from>
    <xdr:to>
      <xdr:col>36</xdr:col>
      <xdr:colOff>165100</xdr:colOff>
      <xdr:row>108</xdr:row>
      <xdr:rowOff>107141</xdr:rowOff>
    </xdr:to>
    <xdr:sp macro="" textlink="">
      <xdr:nvSpPr>
        <xdr:cNvPr id="481" name="楕円 480">
          <a:extLst>
            <a:ext uri="{FF2B5EF4-FFF2-40B4-BE49-F238E27FC236}">
              <a16:creationId xmlns:a16="http://schemas.microsoft.com/office/drawing/2014/main" id="{08661F82-2E6D-4D51-B1B7-C416C0761041}"/>
            </a:ext>
          </a:extLst>
        </xdr:cNvPr>
        <xdr:cNvSpPr/>
      </xdr:nvSpPr>
      <xdr:spPr>
        <a:xfrm>
          <a:off x="6235700" y="1795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55203</xdr:rowOff>
    </xdr:from>
    <xdr:to>
      <xdr:col>41</xdr:col>
      <xdr:colOff>50800</xdr:colOff>
      <xdr:row>108</xdr:row>
      <xdr:rowOff>56341</xdr:rowOff>
    </xdr:to>
    <xdr:cxnSp macro="">
      <xdr:nvCxnSpPr>
        <xdr:cNvPr id="482" name="直線コネクタ 481">
          <a:extLst>
            <a:ext uri="{FF2B5EF4-FFF2-40B4-BE49-F238E27FC236}">
              <a16:creationId xmlns:a16="http://schemas.microsoft.com/office/drawing/2014/main" id="{58C7F110-61DC-43C6-9A28-1FA675446BF7}"/>
            </a:ext>
          </a:extLst>
        </xdr:cNvPr>
        <xdr:cNvCxnSpPr/>
      </xdr:nvCxnSpPr>
      <xdr:spPr>
        <a:xfrm flipV="1">
          <a:off x="6286500" y="18000303"/>
          <a:ext cx="793750" cy="1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123223</xdr:rowOff>
    </xdr:from>
    <xdr:ext cx="599010" cy="259045"/>
    <xdr:sp macro="" textlink="">
      <xdr:nvSpPr>
        <xdr:cNvPr id="483" name="n_1aveValue【港湾・漁港】&#10;一人当たり有形固定資産（償却資産）額">
          <a:extLst>
            <a:ext uri="{FF2B5EF4-FFF2-40B4-BE49-F238E27FC236}">
              <a16:creationId xmlns:a16="http://schemas.microsoft.com/office/drawing/2014/main" id="{58DE9B69-510A-4B51-B241-00635DF7C546}"/>
            </a:ext>
          </a:extLst>
        </xdr:cNvPr>
        <xdr:cNvSpPr txBox="1"/>
      </xdr:nvSpPr>
      <xdr:spPr>
        <a:xfrm>
          <a:off x="8399995" y="17553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124550</xdr:rowOff>
    </xdr:from>
    <xdr:ext cx="599010" cy="259045"/>
    <xdr:sp macro="" textlink="">
      <xdr:nvSpPr>
        <xdr:cNvPr id="484" name="n_2aveValue【港湾・漁港】&#10;一人当たり有形固定資産（償却資産）額">
          <a:extLst>
            <a:ext uri="{FF2B5EF4-FFF2-40B4-BE49-F238E27FC236}">
              <a16:creationId xmlns:a16="http://schemas.microsoft.com/office/drawing/2014/main" id="{95757119-543F-422E-8DAB-B828CAB84E1B}"/>
            </a:ext>
          </a:extLst>
        </xdr:cNvPr>
        <xdr:cNvSpPr txBox="1"/>
      </xdr:nvSpPr>
      <xdr:spPr>
        <a:xfrm>
          <a:off x="7612595" y="17555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106</xdr:row>
      <xdr:rowOff>77688</xdr:rowOff>
    </xdr:from>
    <xdr:ext cx="599010" cy="259045"/>
    <xdr:sp macro="" textlink="">
      <xdr:nvSpPr>
        <xdr:cNvPr id="485" name="n_3aveValue【港湾・漁港】&#10;一人当たり有形固定資産（償却資産）額">
          <a:extLst>
            <a:ext uri="{FF2B5EF4-FFF2-40B4-BE49-F238E27FC236}">
              <a16:creationId xmlns:a16="http://schemas.microsoft.com/office/drawing/2014/main" id="{1A149E51-A6FD-4856-B7E3-FF0CCF56D750}"/>
            </a:ext>
          </a:extLst>
        </xdr:cNvPr>
        <xdr:cNvSpPr txBox="1"/>
      </xdr:nvSpPr>
      <xdr:spPr>
        <a:xfrm>
          <a:off x="6818845" y="17679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106</xdr:row>
      <xdr:rowOff>88321</xdr:rowOff>
    </xdr:from>
    <xdr:ext cx="599010" cy="259045"/>
    <xdr:sp macro="" textlink="">
      <xdr:nvSpPr>
        <xdr:cNvPr id="486" name="n_4aveValue【港湾・漁港】&#10;一人当たり有形固定資産（償却資産）額">
          <a:extLst>
            <a:ext uri="{FF2B5EF4-FFF2-40B4-BE49-F238E27FC236}">
              <a16:creationId xmlns:a16="http://schemas.microsoft.com/office/drawing/2014/main" id="{056494E7-4B89-4F0A-8A76-7996ED2D5478}"/>
            </a:ext>
          </a:extLst>
        </xdr:cNvPr>
        <xdr:cNvSpPr txBox="1"/>
      </xdr:nvSpPr>
      <xdr:spPr>
        <a:xfrm>
          <a:off x="6006045" y="17690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96231</xdr:rowOff>
    </xdr:from>
    <xdr:ext cx="534377" cy="259045"/>
    <xdr:sp macro="" textlink="">
      <xdr:nvSpPr>
        <xdr:cNvPr id="487" name="n_1mainValue【港湾・漁港】&#10;一人当たり有形固定資産（償却資産）額">
          <a:extLst>
            <a:ext uri="{FF2B5EF4-FFF2-40B4-BE49-F238E27FC236}">
              <a16:creationId xmlns:a16="http://schemas.microsoft.com/office/drawing/2014/main" id="{FB2FC454-15DE-4DED-B8E7-05F1AE8C359A}"/>
            </a:ext>
          </a:extLst>
        </xdr:cNvPr>
        <xdr:cNvSpPr txBox="1"/>
      </xdr:nvSpPr>
      <xdr:spPr>
        <a:xfrm>
          <a:off x="8425961" y="18041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96291</xdr:rowOff>
    </xdr:from>
    <xdr:ext cx="534377" cy="259045"/>
    <xdr:sp macro="" textlink="">
      <xdr:nvSpPr>
        <xdr:cNvPr id="488" name="n_2mainValue【港湾・漁港】&#10;一人当たり有形固定資産（償却資産）額">
          <a:extLst>
            <a:ext uri="{FF2B5EF4-FFF2-40B4-BE49-F238E27FC236}">
              <a16:creationId xmlns:a16="http://schemas.microsoft.com/office/drawing/2014/main" id="{2EC966D0-74BA-46FD-9DD0-6577F9E39732}"/>
            </a:ext>
          </a:extLst>
        </xdr:cNvPr>
        <xdr:cNvSpPr txBox="1"/>
      </xdr:nvSpPr>
      <xdr:spPr>
        <a:xfrm>
          <a:off x="7644911" y="18041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97130</xdr:rowOff>
    </xdr:from>
    <xdr:ext cx="534377" cy="259045"/>
    <xdr:sp macro="" textlink="">
      <xdr:nvSpPr>
        <xdr:cNvPr id="489" name="n_3mainValue【港湾・漁港】&#10;一人当たり有形固定資産（償却資産）額">
          <a:extLst>
            <a:ext uri="{FF2B5EF4-FFF2-40B4-BE49-F238E27FC236}">
              <a16:creationId xmlns:a16="http://schemas.microsoft.com/office/drawing/2014/main" id="{F547E117-14FB-4508-BA46-8CF30A434958}"/>
            </a:ext>
          </a:extLst>
        </xdr:cNvPr>
        <xdr:cNvSpPr txBox="1"/>
      </xdr:nvSpPr>
      <xdr:spPr>
        <a:xfrm>
          <a:off x="6851161" y="18042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98268</xdr:rowOff>
    </xdr:from>
    <xdr:ext cx="534377" cy="259045"/>
    <xdr:sp macro="" textlink="">
      <xdr:nvSpPr>
        <xdr:cNvPr id="490" name="n_4mainValue【港湾・漁港】&#10;一人当たり有形固定資産（償却資産）額">
          <a:extLst>
            <a:ext uri="{FF2B5EF4-FFF2-40B4-BE49-F238E27FC236}">
              <a16:creationId xmlns:a16="http://schemas.microsoft.com/office/drawing/2014/main" id="{B1C54092-57A1-449B-95F3-D0BF6F7F2DDF}"/>
            </a:ext>
          </a:extLst>
        </xdr:cNvPr>
        <xdr:cNvSpPr txBox="1"/>
      </xdr:nvSpPr>
      <xdr:spPr>
        <a:xfrm>
          <a:off x="6038361" y="18043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a:extLst>
            <a:ext uri="{FF2B5EF4-FFF2-40B4-BE49-F238E27FC236}">
              <a16:creationId xmlns:a16="http://schemas.microsoft.com/office/drawing/2014/main" id="{61BCF0C8-0A2B-481C-AEBE-B23A458A519A}"/>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a:extLst>
            <a:ext uri="{FF2B5EF4-FFF2-40B4-BE49-F238E27FC236}">
              <a16:creationId xmlns:a16="http://schemas.microsoft.com/office/drawing/2014/main" id="{5906F20B-4453-4633-8D72-0C253B60A773}"/>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a:extLst>
            <a:ext uri="{FF2B5EF4-FFF2-40B4-BE49-F238E27FC236}">
              <a16:creationId xmlns:a16="http://schemas.microsoft.com/office/drawing/2014/main" id="{4AF46973-439A-46F1-B3B2-269105E4A2F9}"/>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a:extLst>
            <a:ext uri="{FF2B5EF4-FFF2-40B4-BE49-F238E27FC236}">
              <a16:creationId xmlns:a16="http://schemas.microsoft.com/office/drawing/2014/main" id="{4FADC579-7913-4FE0-A376-61F92D981B86}"/>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a:extLst>
            <a:ext uri="{FF2B5EF4-FFF2-40B4-BE49-F238E27FC236}">
              <a16:creationId xmlns:a16="http://schemas.microsoft.com/office/drawing/2014/main" id="{16C43050-8FA4-442F-A1A7-D14566E8CAC5}"/>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a:extLst>
            <a:ext uri="{FF2B5EF4-FFF2-40B4-BE49-F238E27FC236}">
              <a16:creationId xmlns:a16="http://schemas.microsoft.com/office/drawing/2014/main" id="{9F6F83A5-D092-4C40-8818-EEC2C0828F63}"/>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a:extLst>
            <a:ext uri="{FF2B5EF4-FFF2-40B4-BE49-F238E27FC236}">
              <a16:creationId xmlns:a16="http://schemas.microsoft.com/office/drawing/2014/main" id="{CB8C867C-D589-481E-A3C6-31AE2B358770}"/>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a:extLst>
            <a:ext uri="{FF2B5EF4-FFF2-40B4-BE49-F238E27FC236}">
              <a16:creationId xmlns:a16="http://schemas.microsoft.com/office/drawing/2014/main" id="{FCBC19C8-5AA7-4DE4-9D86-4E8D22776E81}"/>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a:extLst>
            <a:ext uri="{FF2B5EF4-FFF2-40B4-BE49-F238E27FC236}">
              <a16:creationId xmlns:a16="http://schemas.microsoft.com/office/drawing/2014/main" id="{7DB7B638-D5E5-405B-A0DA-1454EE4D7381}"/>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a:extLst>
            <a:ext uri="{FF2B5EF4-FFF2-40B4-BE49-F238E27FC236}">
              <a16:creationId xmlns:a16="http://schemas.microsoft.com/office/drawing/2014/main" id="{80FB9D7B-8344-4BC4-9981-4100F3C55A7C}"/>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a:extLst>
            <a:ext uri="{FF2B5EF4-FFF2-40B4-BE49-F238E27FC236}">
              <a16:creationId xmlns:a16="http://schemas.microsoft.com/office/drawing/2014/main" id="{3B94DF2B-D69F-4C38-8D69-E0225857B0DA}"/>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2" name="直線コネクタ 501">
          <a:extLst>
            <a:ext uri="{FF2B5EF4-FFF2-40B4-BE49-F238E27FC236}">
              <a16:creationId xmlns:a16="http://schemas.microsoft.com/office/drawing/2014/main" id="{2A7BE103-3814-4FB2-A2EF-5BFA0FD97346}"/>
            </a:ext>
          </a:extLst>
        </xdr:cNvPr>
        <xdr:cNvCxnSpPr/>
      </xdr:nvCxnSpPr>
      <xdr:spPr>
        <a:xfrm>
          <a:off x="11207750" y="70330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3" name="テキスト ボックス 502">
          <a:extLst>
            <a:ext uri="{FF2B5EF4-FFF2-40B4-BE49-F238E27FC236}">
              <a16:creationId xmlns:a16="http://schemas.microsoft.com/office/drawing/2014/main" id="{E917189E-16F6-4478-BF26-A71FEFD3A670}"/>
            </a:ext>
          </a:extLst>
        </xdr:cNvPr>
        <xdr:cNvSpPr txBox="1"/>
      </xdr:nvSpPr>
      <xdr:spPr>
        <a:xfrm>
          <a:off x="1079772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4" name="直線コネクタ 503">
          <a:extLst>
            <a:ext uri="{FF2B5EF4-FFF2-40B4-BE49-F238E27FC236}">
              <a16:creationId xmlns:a16="http://schemas.microsoft.com/office/drawing/2014/main" id="{6F85FA7E-B1BA-48C9-BE48-944360E98657}"/>
            </a:ext>
          </a:extLst>
        </xdr:cNvPr>
        <xdr:cNvCxnSpPr/>
      </xdr:nvCxnSpPr>
      <xdr:spPr>
        <a:xfrm>
          <a:off x="11207750" y="67192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5" name="テキスト ボックス 504">
          <a:extLst>
            <a:ext uri="{FF2B5EF4-FFF2-40B4-BE49-F238E27FC236}">
              <a16:creationId xmlns:a16="http://schemas.microsoft.com/office/drawing/2014/main" id="{04ABF764-EB83-453F-83A9-76E44FBECC3C}"/>
            </a:ext>
          </a:extLst>
        </xdr:cNvPr>
        <xdr:cNvSpPr txBox="1"/>
      </xdr:nvSpPr>
      <xdr:spPr>
        <a:xfrm>
          <a:off x="108427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6" name="直線コネクタ 505">
          <a:extLst>
            <a:ext uri="{FF2B5EF4-FFF2-40B4-BE49-F238E27FC236}">
              <a16:creationId xmlns:a16="http://schemas.microsoft.com/office/drawing/2014/main" id="{E32B4955-E1D9-4BD0-9BBB-2DD44EBD29CD}"/>
            </a:ext>
          </a:extLst>
        </xdr:cNvPr>
        <xdr:cNvCxnSpPr/>
      </xdr:nvCxnSpPr>
      <xdr:spPr>
        <a:xfrm>
          <a:off x="11207750" y="64053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7" name="テキスト ボックス 506">
          <a:extLst>
            <a:ext uri="{FF2B5EF4-FFF2-40B4-BE49-F238E27FC236}">
              <a16:creationId xmlns:a16="http://schemas.microsoft.com/office/drawing/2014/main" id="{F9B1658B-1E34-4666-B4C2-418400441C34}"/>
            </a:ext>
          </a:extLst>
        </xdr:cNvPr>
        <xdr:cNvSpPr txBox="1"/>
      </xdr:nvSpPr>
      <xdr:spPr>
        <a:xfrm>
          <a:off x="108427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8" name="直線コネクタ 507">
          <a:extLst>
            <a:ext uri="{FF2B5EF4-FFF2-40B4-BE49-F238E27FC236}">
              <a16:creationId xmlns:a16="http://schemas.microsoft.com/office/drawing/2014/main" id="{4B555145-68B7-43FE-8388-86BCC7E10D68}"/>
            </a:ext>
          </a:extLst>
        </xdr:cNvPr>
        <xdr:cNvCxnSpPr/>
      </xdr:nvCxnSpPr>
      <xdr:spPr>
        <a:xfrm>
          <a:off x="11207750" y="60914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9" name="テキスト ボックス 508">
          <a:extLst>
            <a:ext uri="{FF2B5EF4-FFF2-40B4-BE49-F238E27FC236}">
              <a16:creationId xmlns:a16="http://schemas.microsoft.com/office/drawing/2014/main" id="{D9C0641E-D8C4-4AD2-8AA3-C9637A1DEACC}"/>
            </a:ext>
          </a:extLst>
        </xdr:cNvPr>
        <xdr:cNvSpPr txBox="1"/>
      </xdr:nvSpPr>
      <xdr:spPr>
        <a:xfrm>
          <a:off x="108427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0" name="直線コネクタ 509">
          <a:extLst>
            <a:ext uri="{FF2B5EF4-FFF2-40B4-BE49-F238E27FC236}">
              <a16:creationId xmlns:a16="http://schemas.microsoft.com/office/drawing/2014/main" id="{CA6552E4-1981-49B2-AC32-EBFC4BC3A5EF}"/>
            </a:ext>
          </a:extLst>
        </xdr:cNvPr>
        <xdr:cNvCxnSpPr/>
      </xdr:nvCxnSpPr>
      <xdr:spPr>
        <a:xfrm>
          <a:off x="11207750" y="57775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1" name="テキスト ボックス 510">
          <a:extLst>
            <a:ext uri="{FF2B5EF4-FFF2-40B4-BE49-F238E27FC236}">
              <a16:creationId xmlns:a16="http://schemas.microsoft.com/office/drawing/2014/main" id="{C9EA7627-3ADA-48F0-9C15-7CEA20D9D3DC}"/>
            </a:ext>
          </a:extLst>
        </xdr:cNvPr>
        <xdr:cNvSpPr txBox="1"/>
      </xdr:nvSpPr>
      <xdr:spPr>
        <a:xfrm>
          <a:off x="108427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2" name="直線コネクタ 511">
          <a:extLst>
            <a:ext uri="{FF2B5EF4-FFF2-40B4-BE49-F238E27FC236}">
              <a16:creationId xmlns:a16="http://schemas.microsoft.com/office/drawing/2014/main" id="{E90E0260-B050-48BB-A24E-BBA6B98247F6}"/>
            </a:ext>
          </a:extLst>
        </xdr:cNvPr>
        <xdr:cNvCxnSpPr/>
      </xdr:nvCxnSpPr>
      <xdr:spPr>
        <a:xfrm>
          <a:off x="11207750" y="54573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3" name="テキスト ボックス 512">
          <a:extLst>
            <a:ext uri="{FF2B5EF4-FFF2-40B4-BE49-F238E27FC236}">
              <a16:creationId xmlns:a16="http://schemas.microsoft.com/office/drawing/2014/main" id="{2A650DAA-2AAD-42DC-ADD9-1B309D99F45B}"/>
            </a:ext>
          </a:extLst>
        </xdr:cNvPr>
        <xdr:cNvSpPr txBox="1"/>
      </xdr:nvSpPr>
      <xdr:spPr>
        <a:xfrm>
          <a:off x="1090691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a:extLst>
            <a:ext uri="{FF2B5EF4-FFF2-40B4-BE49-F238E27FC236}">
              <a16:creationId xmlns:a16="http://schemas.microsoft.com/office/drawing/2014/main" id="{86D8185E-15F5-4776-938C-42A21B92E7D8}"/>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5" name="【認定こども園・幼稚園・保育所】&#10;有形固定資産減価償却率グラフ枠">
          <a:extLst>
            <a:ext uri="{FF2B5EF4-FFF2-40B4-BE49-F238E27FC236}">
              <a16:creationId xmlns:a16="http://schemas.microsoft.com/office/drawing/2014/main" id="{325E42E6-D4E4-472B-9462-D024E37660B2}"/>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148046</xdr:rowOff>
    </xdr:from>
    <xdr:to>
      <xdr:col>85</xdr:col>
      <xdr:colOff>126364</xdr:colOff>
      <xdr:row>42</xdr:row>
      <xdr:rowOff>92528</xdr:rowOff>
    </xdr:to>
    <xdr:cxnSp macro="">
      <xdr:nvCxnSpPr>
        <xdr:cNvPr id="516" name="直線コネクタ 515">
          <a:extLst>
            <a:ext uri="{FF2B5EF4-FFF2-40B4-BE49-F238E27FC236}">
              <a16:creationId xmlns:a16="http://schemas.microsoft.com/office/drawing/2014/main" id="{1EDDAF1B-5560-4E02-BE96-FC7A6D4D7199}"/>
            </a:ext>
          </a:extLst>
        </xdr:cNvPr>
        <xdr:cNvCxnSpPr/>
      </xdr:nvCxnSpPr>
      <xdr:spPr>
        <a:xfrm flipV="1">
          <a:off x="14699614" y="5602696"/>
          <a:ext cx="0" cy="1430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7" name="【認定こども園・幼稚園・保育所】&#10;有形固定資産減価償却率最小値テキスト">
          <a:extLst>
            <a:ext uri="{FF2B5EF4-FFF2-40B4-BE49-F238E27FC236}">
              <a16:creationId xmlns:a16="http://schemas.microsoft.com/office/drawing/2014/main" id="{00D47277-82B4-46E4-96EC-E68D1B7051D0}"/>
            </a:ext>
          </a:extLst>
        </xdr:cNvPr>
        <xdr:cNvSpPr txBox="1"/>
      </xdr:nvSpPr>
      <xdr:spPr>
        <a:xfrm>
          <a:off x="14738350" y="703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18" name="直線コネクタ 517">
          <a:extLst>
            <a:ext uri="{FF2B5EF4-FFF2-40B4-BE49-F238E27FC236}">
              <a16:creationId xmlns:a16="http://schemas.microsoft.com/office/drawing/2014/main" id="{DE6F5CE5-CB74-4F06-A389-9B5683F44C8D}"/>
            </a:ext>
          </a:extLst>
        </xdr:cNvPr>
        <xdr:cNvCxnSpPr/>
      </xdr:nvCxnSpPr>
      <xdr:spPr>
        <a:xfrm>
          <a:off x="14611350" y="70330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94723</xdr:rowOff>
    </xdr:from>
    <xdr:ext cx="340478" cy="259045"/>
    <xdr:sp macro="" textlink="">
      <xdr:nvSpPr>
        <xdr:cNvPr id="519" name="【認定こども園・幼稚園・保育所】&#10;有形固定資産減価償却率最大値テキスト">
          <a:extLst>
            <a:ext uri="{FF2B5EF4-FFF2-40B4-BE49-F238E27FC236}">
              <a16:creationId xmlns:a16="http://schemas.microsoft.com/office/drawing/2014/main" id="{5F051492-8DA5-450D-8C74-94008723B3C8}"/>
            </a:ext>
          </a:extLst>
        </xdr:cNvPr>
        <xdr:cNvSpPr txBox="1"/>
      </xdr:nvSpPr>
      <xdr:spPr>
        <a:xfrm>
          <a:off x="14738350" y="538427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148046</xdr:rowOff>
    </xdr:from>
    <xdr:to>
      <xdr:col>86</xdr:col>
      <xdr:colOff>25400</xdr:colOff>
      <xdr:row>33</xdr:row>
      <xdr:rowOff>148046</xdr:rowOff>
    </xdr:to>
    <xdr:cxnSp macro="">
      <xdr:nvCxnSpPr>
        <xdr:cNvPr id="520" name="直線コネクタ 519">
          <a:extLst>
            <a:ext uri="{FF2B5EF4-FFF2-40B4-BE49-F238E27FC236}">
              <a16:creationId xmlns:a16="http://schemas.microsoft.com/office/drawing/2014/main" id="{5FF8180C-6BC6-4E61-A511-2F6E6AA0B33B}"/>
            </a:ext>
          </a:extLst>
        </xdr:cNvPr>
        <xdr:cNvCxnSpPr/>
      </xdr:nvCxnSpPr>
      <xdr:spPr>
        <a:xfrm>
          <a:off x="14611350" y="56026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26687</xdr:rowOff>
    </xdr:from>
    <xdr:ext cx="405111" cy="259045"/>
    <xdr:sp macro="" textlink="">
      <xdr:nvSpPr>
        <xdr:cNvPr id="521" name="【認定こども園・幼稚園・保育所】&#10;有形固定資産減価償却率平均値テキスト">
          <a:extLst>
            <a:ext uri="{FF2B5EF4-FFF2-40B4-BE49-F238E27FC236}">
              <a16:creationId xmlns:a16="http://schemas.microsoft.com/office/drawing/2014/main" id="{D0736377-2A19-4DBC-9ABC-C88B971A075F}"/>
            </a:ext>
          </a:extLst>
        </xdr:cNvPr>
        <xdr:cNvSpPr txBox="1"/>
      </xdr:nvSpPr>
      <xdr:spPr>
        <a:xfrm>
          <a:off x="14738350" y="63068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22" name="フローチャート: 判断 521">
          <a:extLst>
            <a:ext uri="{FF2B5EF4-FFF2-40B4-BE49-F238E27FC236}">
              <a16:creationId xmlns:a16="http://schemas.microsoft.com/office/drawing/2014/main" id="{8CCA4C4A-4E43-497D-BDB2-FDCD8C0DD038}"/>
            </a:ext>
          </a:extLst>
        </xdr:cNvPr>
        <xdr:cNvSpPr/>
      </xdr:nvSpPr>
      <xdr:spPr>
        <a:xfrm>
          <a:off x="14649450" y="632841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23767</xdr:rowOff>
    </xdr:from>
    <xdr:to>
      <xdr:col>81</xdr:col>
      <xdr:colOff>101600</xdr:colOff>
      <xdr:row>38</xdr:row>
      <xdr:rowOff>125367</xdr:rowOff>
    </xdr:to>
    <xdr:sp macro="" textlink="">
      <xdr:nvSpPr>
        <xdr:cNvPr id="523" name="フローチャート: 判断 522">
          <a:extLst>
            <a:ext uri="{FF2B5EF4-FFF2-40B4-BE49-F238E27FC236}">
              <a16:creationId xmlns:a16="http://schemas.microsoft.com/office/drawing/2014/main" id="{9A2A065C-1311-406F-9697-CB2D73A6FB17}"/>
            </a:ext>
          </a:extLst>
        </xdr:cNvPr>
        <xdr:cNvSpPr/>
      </xdr:nvSpPr>
      <xdr:spPr>
        <a:xfrm>
          <a:off x="13887450" y="630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5806</xdr:rowOff>
    </xdr:from>
    <xdr:to>
      <xdr:col>76</xdr:col>
      <xdr:colOff>165100</xdr:colOff>
      <xdr:row>38</xdr:row>
      <xdr:rowOff>107406</xdr:rowOff>
    </xdr:to>
    <xdr:sp macro="" textlink="">
      <xdr:nvSpPr>
        <xdr:cNvPr id="524" name="フローチャート: 判断 523">
          <a:extLst>
            <a:ext uri="{FF2B5EF4-FFF2-40B4-BE49-F238E27FC236}">
              <a16:creationId xmlns:a16="http://schemas.microsoft.com/office/drawing/2014/main" id="{204F3428-D532-489D-BE14-DE2783C0E26D}"/>
            </a:ext>
          </a:extLst>
        </xdr:cNvPr>
        <xdr:cNvSpPr/>
      </xdr:nvSpPr>
      <xdr:spPr>
        <a:xfrm>
          <a:off x="13093700" y="6285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129903</xdr:rowOff>
    </xdr:from>
    <xdr:to>
      <xdr:col>72</xdr:col>
      <xdr:colOff>38100</xdr:colOff>
      <xdr:row>38</xdr:row>
      <xdr:rowOff>60053</xdr:rowOff>
    </xdr:to>
    <xdr:sp macro="" textlink="">
      <xdr:nvSpPr>
        <xdr:cNvPr id="525" name="フローチャート: 判断 524">
          <a:extLst>
            <a:ext uri="{FF2B5EF4-FFF2-40B4-BE49-F238E27FC236}">
              <a16:creationId xmlns:a16="http://schemas.microsoft.com/office/drawing/2014/main" id="{C25171D0-AAC0-4D9D-8E3A-EA1E0EA1F458}"/>
            </a:ext>
          </a:extLst>
        </xdr:cNvPr>
        <xdr:cNvSpPr/>
      </xdr:nvSpPr>
      <xdr:spPr>
        <a:xfrm>
          <a:off x="12299950" y="624495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147864</xdr:rowOff>
    </xdr:from>
    <xdr:to>
      <xdr:col>67</xdr:col>
      <xdr:colOff>101600</xdr:colOff>
      <xdr:row>38</xdr:row>
      <xdr:rowOff>78014</xdr:rowOff>
    </xdr:to>
    <xdr:sp macro="" textlink="">
      <xdr:nvSpPr>
        <xdr:cNvPr id="526" name="フローチャート: 判断 525">
          <a:extLst>
            <a:ext uri="{FF2B5EF4-FFF2-40B4-BE49-F238E27FC236}">
              <a16:creationId xmlns:a16="http://schemas.microsoft.com/office/drawing/2014/main" id="{6E3776E4-B6FE-4104-B1F0-476E326E4200}"/>
            </a:ext>
          </a:extLst>
        </xdr:cNvPr>
        <xdr:cNvSpPr/>
      </xdr:nvSpPr>
      <xdr:spPr>
        <a:xfrm>
          <a:off x="11487150" y="62629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45461937-44C0-470F-8DB8-B8D1CA3D43F3}"/>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71BB666A-D03C-4A54-8C30-21B2431B9B88}"/>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D18EAD6D-B9F8-49AF-9FD9-C21408964FA4}"/>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77F48F46-62D3-483D-87E8-880DFAF09DD7}"/>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898A323F-A7E8-4F13-81F2-8176235D9484}"/>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120106</xdr:rowOff>
    </xdr:from>
    <xdr:to>
      <xdr:col>85</xdr:col>
      <xdr:colOff>177800</xdr:colOff>
      <xdr:row>36</xdr:row>
      <xdr:rowOff>50256</xdr:rowOff>
    </xdr:to>
    <xdr:sp macro="" textlink="">
      <xdr:nvSpPr>
        <xdr:cNvPr id="532" name="楕円 531">
          <a:extLst>
            <a:ext uri="{FF2B5EF4-FFF2-40B4-BE49-F238E27FC236}">
              <a16:creationId xmlns:a16="http://schemas.microsoft.com/office/drawing/2014/main" id="{9BAF5063-2690-45CE-95AE-F126BC150257}"/>
            </a:ext>
          </a:extLst>
        </xdr:cNvPr>
        <xdr:cNvSpPr/>
      </xdr:nvSpPr>
      <xdr:spPr>
        <a:xfrm>
          <a:off x="14649450" y="590495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142983</xdr:rowOff>
    </xdr:from>
    <xdr:ext cx="405111" cy="259045"/>
    <xdr:sp macro="" textlink="">
      <xdr:nvSpPr>
        <xdr:cNvPr id="533" name="【認定こども園・幼稚園・保育所】&#10;有形固定資産減価償却率該当値テキスト">
          <a:extLst>
            <a:ext uri="{FF2B5EF4-FFF2-40B4-BE49-F238E27FC236}">
              <a16:creationId xmlns:a16="http://schemas.microsoft.com/office/drawing/2014/main" id="{0262BAEA-5CE6-4E8B-952E-466775C8BA13}"/>
            </a:ext>
          </a:extLst>
        </xdr:cNvPr>
        <xdr:cNvSpPr txBox="1"/>
      </xdr:nvSpPr>
      <xdr:spPr>
        <a:xfrm>
          <a:off x="14738350" y="5762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51526</xdr:rowOff>
    </xdr:from>
    <xdr:to>
      <xdr:col>81</xdr:col>
      <xdr:colOff>101600</xdr:colOff>
      <xdr:row>35</xdr:row>
      <xdr:rowOff>153126</xdr:rowOff>
    </xdr:to>
    <xdr:sp macro="" textlink="">
      <xdr:nvSpPr>
        <xdr:cNvPr id="534" name="楕円 533">
          <a:extLst>
            <a:ext uri="{FF2B5EF4-FFF2-40B4-BE49-F238E27FC236}">
              <a16:creationId xmlns:a16="http://schemas.microsoft.com/office/drawing/2014/main" id="{D3EBB614-A613-4ADD-BC51-638A2CB7BFCD}"/>
            </a:ext>
          </a:extLst>
        </xdr:cNvPr>
        <xdr:cNvSpPr/>
      </xdr:nvSpPr>
      <xdr:spPr>
        <a:xfrm>
          <a:off x="13887450" y="583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102326</xdr:rowOff>
    </xdr:from>
    <xdr:to>
      <xdr:col>85</xdr:col>
      <xdr:colOff>127000</xdr:colOff>
      <xdr:row>35</xdr:row>
      <xdr:rowOff>170906</xdr:rowOff>
    </xdr:to>
    <xdr:cxnSp macro="">
      <xdr:nvCxnSpPr>
        <xdr:cNvPr id="535" name="直線コネクタ 534">
          <a:extLst>
            <a:ext uri="{FF2B5EF4-FFF2-40B4-BE49-F238E27FC236}">
              <a16:creationId xmlns:a16="http://schemas.microsoft.com/office/drawing/2014/main" id="{7526242A-4DC9-4AF8-83EA-63184E965BD4}"/>
            </a:ext>
          </a:extLst>
        </xdr:cNvPr>
        <xdr:cNvCxnSpPr/>
      </xdr:nvCxnSpPr>
      <xdr:spPr>
        <a:xfrm>
          <a:off x="13938250" y="5887176"/>
          <a:ext cx="762000" cy="6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154396</xdr:rowOff>
    </xdr:from>
    <xdr:to>
      <xdr:col>76</xdr:col>
      <xdr:colOff>165100</xdr:colOff>
      <xdr:row>35</xdr:row>
      <xdr:rowOff>84546</xdr:rowOff>
    </xdr:to>
    <xdr:sp macro="" textlink="">
      <xdr:nvSpPr>
        <xdr:cNvPr id="536" name="楕円 535">
          <a:extLst>
            <a:ext uri="{FF2B5EF4-FFF2-40B4-BE49-F238E27FC236}">
              <a16:creationId xmlns:a16="http://schemas.microsoft.com/office/drawing/2014/main" id="{F85B3993-7A9E-4A50-AE6C-7A9B4B8AB6BB}"/>
            </a:ext>
          </a:extLst>
        </xdr:cNvPr>
        <xdr:cNvSpPr/>
      </xdr:nvSpPr>
      <xdr:spPr>
        <a:xfrm>
          <a:off x="13093700" y="57741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33746</xdr:rowOff>
    </xdr:from>
    <xdr:to>
      <xdr:col>81</xdr:col>
      <xdr:colOff>50800</xdr:colOff>
      <xdr:row>35</xdr:row>
      <xdr:rowOff>102326</xdr:rowOff>
    </xdr:to>
    <xdr:cxnSp macro="">
      <xdr:nvCxnSpPr>
        <xdr:cNvPr id="537" name="直線コネクタ 536">
          <a:extLst>
            <a:ext uri="{FF2B5EF4-FFF2-40B4-BE49-F238E27FC236}">
              <a16:creationId xmlns:a16="http://schemas.microsoft.com/office/drawing/2014/main" id="{4EA68741-D0EA-443B-8CAD-D67DB7DF05F2}"/>
            </a:ext>
          </a:extLst>
        </xdr:cNvPr>
        <xdr:cNvCxnSpPr/>
      </xdr:nvCxnSpPr>
      <xdr:spPr>
        <a:xfrm>
          <a:off x="13144500" y="5818596"/>
          <a:ext cx="79375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97246</xdr:rowOff>
    </xdr:from>
    <xdr:to>
      <xdr:col>72</xdr:col>
      <xdr:colOff>38100</xdr:colOff>
      <xdr:row>35</xdr:row>
      <xdr:rowOff>27396</xdr:rowOff>
    </xdr:to>
    <xdr:sp macro="" textlink="">
      <xdr:nvSpPr>
        <xdr:cNvPr id="538" name="楕円 537">
          <a:extLst>
            <a:ext uri="{FF2B5EF4-FFF2-40B4-BE49-F238E27FC236}">
              <a16:creationId xmlns:a16="http://schemas.microsoft.com/office/drawing/2014/main" id="{22E132A0-6657-41CA-845C-1062DA42387A}"/>
            </a:ext>
          </a:extLst>
        </xdr:cNvPr>
        <xdr:cNvSpPr/>
      </xdr:nvSpPr>
      <xdr:spPr>
        <a:xfrm>
          <a:off x="12299950" y="571699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148046</xdr:rowOff>
    </xdr:from>
    <xdr:to>
      <xdr:col>76</xdr:col>
      <xdr:colOff>114300</xdr:colOff>
      <xdr:row>35</xdr:row>
      <xdr:rowOff>33746</xdr:rowOff>
    </xdr:to>
    <xdr:cxnSp macro="">
      <xdr:nvCxnSpPr>
        <xdr:cNvPr id="539" name="直線コネクタ 538">
          <a:extLst>
            <a:ext uri="{FF2B5EF4-FFF2-40B4-BE49-F238E27FC236}">
              <a16:creationId xmlns:a16="http://schemas.microsoft.com/office/drawing/2014/main" id="{07237AB3-DF9F-4199-8CC5-E48EAE5165A2}"/>
            </a:ext>
          </a:extLst>
        </xdr:cNvPr>
        <xdr:cNvCxnSpPr/>
      </xdr:nvCxnSpPr>
      <xdr:spPr>
        <a:xfrm>
          <a:off x="12344400" y="5767796"/>
          <a:ext cx="8001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31931</xdr:rowOff>
    </xdr:from>
    <xdr:to>
      <xdr:col>67</xdr:col>
      <xdr:colOff>101600</xdr:colOff>
      <xdr:row>34</xdr:row>
      <xdr:rowOff>133531</xdr:rowOff>
    </xdr:to>
    <xdr:sp macro="" textlink="">
      <xdr:nvSpPr>
        <xdr:cNvPr id="540" name="楕円 539">
          <a:extLst>
            <a:ext uri="{FF2B5EF4-FFF2-40B4-BE49-F238E27FC236}">
              <a16:creationId xmlns:a16="http://schemas.microsoft.com/office/drawing/2014/main" id="{7EB3FF86-599D-42A8-A561-30B0DE1A2E65}"/>
            </a:ext>
          </a:extLst>
        </xdr:cNvPr>
        <xdr:cNvSpPr/>
      </xdr:nvSpPr>
      <xdr:spPr>
        <a:xfrm>
          <a:off x="11487150" y="5651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82731</xdr:rowOff>
    </xdr:from>
    <xdr:to>
      <xdr:col>71</xdr:col>
      <xdr:colOff>177800</xdr:colOff>
      <xdr:row>34</xdr:row>
      <xdr:rowOff>148046</xdr:rowOff>
    </xdr:to>
    <xdr:cxnSp macro="">
      <xdr:nvCxnSpPr>
        <xdr:cNvPr id="541" name="直線コネクタ 540">
          <a:extLst>
            <a:ext uri="{FF2B5EF4-FFF2-40B4-BE49-F238E27FC236}">
              <a16:creationId xmlns:a16="http://schemas.microsoft.com/office/drawing/2014/main" id="{A92181FA-3FE3-498D-83B7-A4961AFBD14B}"/>
            </a:ext>
          </a:extLst>
        </xdr:cNvPr>
        <xdr:cNvCxnSpPr/>
      </xdr:nvCxnSpPr>
      <xdr:spPr>
        <a:xfrm>
          <a:off x="11537950" y="5702481"/>
          <a:ext cx="80645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116494</xdr:rowOff>
    </xdr:from>
    <xdr:ext cx="405111" cy="259045"/>
    <xdr:sp macro="" textlink="">
      <xdr:nvSpPr>
        <xdr:cNvPr id="542" name="n_1aveValue【認定こども園・幼稚園・保育所】&#10;有形固定資産減価償却率">
          <a:extLst>
            <a:ext uri="{FF2B5EF4-FFF2-40B4-BE49-F238E27FC236}">
              <a16:creationId xmlns:a16="http://schemas.microsoft.com/office/drawing/2014/main" id="{AE436EFF-81E5-4054-A757-C38186332CE0}"/>
            </a:ext>
          </a:extLst>
        </xdr:cNvPr>
        <xdr:cNvSpPr txBox="1"/>
      </xdr:nvSpPr>
      <xdr:spPr>
        <a:xfrm>
          <a:off x="13742044" y="6396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98533</xdr:rowOff>
    </xdr:from>
    <xdr:ext cx="405111" cy="259045"/>
    <xdr:sp macro="" textlink="">
      <xdr:nvSpPr>
        <xdr:cNvPr id="543" name="n_2aveValue【認定こども園・幼稚園・保育所】&#10;有形固定資産減価償却率">
          <a:extLst>
            <a:ext uri="{FF2B5EF4-FFF2-40B4-BE49-F238E27FC236}">
              <a16:creationId xmlns:a16="http://schemas.microsoft.com/office/drawing/2014/main" id="{C4851E7E-B67F-495F-8E4C-1FEFF1FC7D61}"/>
            </a:ext>
          </a:extLst>
        </xdr:cNvPr>
        <xdr:cNvSpPr txBox="1"/>
      </xdr:nvSpPr>
      <xdr:spPr>
        <a:xfrm>
          <a:off x="12960994" y="6378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51180</xdr:rowOff>
    </xdr:from>
    <xdr:ext cx="405111" cy="259045"/>
    <xdr:sp macro="" textlink="">
      <xdr:nvSpPr>
        <xdr:cNvPr id="544" name="n_3aveValue【認定こども園・幼稚園・保育所】&#10;有形固定資産減価償却率">
          <a:extLst>
            <a:ext uri="{FF2B5EF4-FFF2-40B4-BE49-F238E27FC236}">
              <a16:creationId xmlns:a16="http://schemas.microsoft.com/office/drawing/2014/main" id="{08B7F8AD-4B9C-426C-A8D2-28B53C09E907}"/>
            </a:ext>
          </a:extLst>
        </xdr:cNvPr>
        <xdr:cNvSpPr txBox="1"/>
      </xdr:nvSpPr>
      <xdr:spPr>
        <a:xfrm>
          <a:off x="12167244" y="6331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69142</xdr:rowOff>
    </xdr:from>
    <xdr:ext cx="405111" cy="259045"/>
    <xdr:sp macro="" textlink="">
      <xdr:nvSpPr>
        <xdr:cNvPr id="545" name="n_4aveValue【認定こども園・幼稚園・保育所】&#10;有形固定資産減価償却率">
          <a:extLst>
            <a:ext uri="{FF2B5EF4-FFF2-40B4-BE49-F238E27FC236}">
              <a16:creationId xmlns:a16="http://schemas.microsoft.com/office/drawing/2014/main" id="{E45B19CC-7D51-4F86-A8E1-CEF6B75CBBA8}"/>
            </a:ext>
          </a:extLst>
        </xdr:cNvPr>
        <xdr:cNvSpPr txBox="1"/>
      </xdr:nvSpPr>
      <xdr:spPr>
        <a:xfrm>
          <a:off x="11354444" y="6349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169653</xdr:rowOff>
    </xdr:from>
    <xdr:ext cx="405111" cy="259045"/>
    <xdr:sp macro="" textlink="">
      <xdr:nvSpPr>
        <xdr:cNvPr id="546" name="n_1mainValue【認定こども園・幼稚園・保育所】&#10;有形固定資産減価償却率">
          <a:extLst>
            <a:ext uri="{FF2B5EF4-FFF2-40B4-BE49-F238E27FC236}">
              <a16:creationId xmlns:a16="http://schemas.microsoft.com/office/drawing/2014/main" id="{856B6826-4534-4B01-9A07-F23AEB9274BC}"/>
            </a:ext>
          </a:extLst>
        </xdr:cNvPr>
        <xdr:cNvSpPr txBox="1"/>
      </xdr:nvSpPr>
      <xdr:spPr>
        <a:xfrm>
          <a:off x="13742044" y="561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101073</xdr:rowOff>
    </xdr:from>
    <xdr:ext cx="405111" cy="259045"/>
    <xdr:sp macro="" textlink="">
      <xdr:nvSpPr>
        <xdr:cNvPr id="547" name="n_2mainValue【認定こども園・幼稚園・保育所】&#10;有形固定資産減価償却率">
          <a:extLst>
            <a:ext uri="{FF2B5EF4-FFF2-40B4-BE49-F238E27FC236}">
              <a16:creationId xmlns:a16="http://schemas.microsoft.com/office/drawing/2014/main" id="{1FFF84CB-2DE0-424D-A370-8EABE8B6771C}"/>
            </a:ext>
          </a:extLst>
        </xdr:cNvPr>
        <xdr:cNvSpPr txBox="1"/>
      </xdr:nvSpPr>
      <xdr:spPr>
        <a:xfrm>
          <a:off x="12960994" y="5555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43923</xdr:rowOff>
    </xdr:from>
    <xdr:ext cx="405111" cy="259045"/>
    <xdr:sp macro="" textlink="">
      <xdr:nvSpPr>
        <xdr:cNvPr id="548" name="n_3mainValue【認定こども園・幼稚園・保育所】&#10;有形固定資産減価償却率">
          <a:extLst>
            <a:ext uri="{FF2B5EF4-FFF2-40B4-BE49-F238E27FC236}">
              <a16:creationId xmlns:a16="http://schemas.microsoft.com/office/drawing/2014/main" id="{DF1C2ABA-4326-498F-8B6B-2C61C8FBAF46}"/>
            </a:ext>
          </a:extLst>
        </xdr:cNvPr>
        <xdr:cNvSpPr txBox="1"/>
      </xdr:nvSpPr>
      <xdr:spPr>
        <a:xfrm>
          <a:off x="12167244" y="5498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150058</xdr:rowOff>
    </xdr:from>
    <xdr:ext cx="405111" cy="259045"/>
    <xdr:sp macro="" textlink="">
      <xdr:nvSpPr>
        <xdr:cNvPr id="549" name="n_4mainValue【認定こども園・幼稚園・保育所】&#10;有形固定資産減価償却率">
          <a:extLst>
            <a:ext uri="{FF2B5EF4-FFF2-40B4-BE49-F238E27FC236}">
              <a16:creationId xmlns:a16="http://schemas.microsoft.com/office/drawing/2014/main" id="{EBD52EDF-5697-4E3E-A7EF-C0B2878A1AF9}"/>
            </a:ext>
          </a:extLst>
        </xdr:cNvPr>
        <xdr:cNvSpPr txBox="1"/>
      </xdr:nvSpPr>
      <xdr:spPr>
        <a:xfrm>
          <a:off x="11354444" y="5439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1BB767AE-38B4-42E4-BC81-D1D0ACD04785}"/>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168082D4-644C-49E9-BD70-695AA5D8478D}"/>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55F4B5C6-4FBF-4AF0-B818-10890B5623E5}"/>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50646AE6-B19F-4B63-B949-DE523E289CA2}"/>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C2124021-BA09-4D42-95B7-FB268DA2066A}"/>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F3247364-AAEB-45BD-B4F5-A121244A1192}"/>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93B2D81F-1B90-44C8-B41E-A1737D0A9578}"/>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53F1EE18-53A7-4FA4-A2F5-F2A96B555BB1}"/>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BD6FCEDB-15C5-4351-B6DD-A63644DFA4DC}"/>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6B2D5864-802C-4460-8940-8769536600C6}"/>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0" name="直線コネクタ 559">
          <a:extLst>
            <a:ext uri="{FF2B5EF4-FFF2-40B4-BE49-F238E27FC236}">
              <a16:creationId xmlns:a16="http://schemas.microsoft.com/office/drawing/2014/main" id="{257B333B-FBA0-491E-B959-12B3C66EF0BF}"/>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61" name="テキスト ボックス 560">
          <a:extLst>
            <a:ext uri="{FF2B5EF4-FFF2-40B4-BE49-F238E27FC236}">
              <a16:creationId xmlns:a16="http://schemas.microsoft.com/office/drawing/2014/main" id="{8972BCC8-61FA-4D0A-BA4E-07372434F468}"/>
            </a:ext>
          </a:extLst>
        </xdr:cNvPr>
        <xdr:cNvSpPr txBox="1"/>
      </xdr:nvSpPr>
      <xdr:spPr>
        <a:xfrm>
          <a:off x="160491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2" name="直線コネクタ 561">
          <a:extLst>
            <a:ext uri="{FF2B5EF4-FFF2-40B4-BE49-F238E27FC236}">
              <a16:creationId xmlns:a16="http://schemas.microsoft.com/office/drawing/2014/main" id="{63F9E09C-71CE-4FE9-9616-BAB44365E93E}"/>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63" name="テキスト ボックス 562">
          <a:extLst>
            <a:ext uri="{FF2B5EF4-FFF2-40B4-BE49-F238E27FC236}">
              <a16:creationId xmlns:a16="http://schemas.microsoft.com/office/drawing/2014/main" id="{6F435ADF-4FAA-464C-995F-0281DD1EE3C7}"/>
            </a:ext>
          </a:extLst>
        </xdr:cNvPr>
        <xdr:cNvSpPr txBox="1"/>
      </xdr:nvSpPr>
      <xdr:spPr>
        <a:xfrm>
          <a:off x="1604917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4" name="直線コネクタ 563">
          <a:extLst>
            <a:ext uri="{FF2B5EF4-FFF2-40B4-BE49-F238E27FC236}">
              <a16:creationId xmlns:a16="http://schemas.microsoft.com/office/drawing/2014/main" id="{53257248-421D-46CB-99BA-520E81C8C3EE}"/>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5" name="テキスト ボックス 564">
          <a:extLst>
            <a:ext uri="{FF2B5EF4-FFF2-40B4-BE49-F238E27FC236}">
              <a16:creationId xmlns:a16="http://schemas.microsoft.com/office/drawing/2014/main" id="{9B6CFF0E-A522-4541-8EFD-C91EDF4B2F73}"/>
            </a:ext>
          </a:extLst>
        </xdr:cNvPr>
        <xdr:cNvSpPr txBox="1"/>
      </xdr:nvSpPr>
      <xdr:spPr>
        <a:xfrm>
          <a:off x="1604917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6" name="直線コネクタ 565">
          <a:extLst>
            <a:ext uri="{FF2B5EF4-FFF2-40B4-BE49-F238E27FC236}">
              <a16:creationId xmlns:a16="http://schemas.microsoft.com/office/drawing/2014/main" id="{A04E57E4-321E-4016-B863-74777D68B095}"/>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7" name="テキスト ボックス 566">
          <a:extLst>
            <a:ext uri="{FF2B5EF4-FFF2-40B4-BE49-F238E27FC236}">
              <a16:creationId xmlns:a16="http://schemas.microsoft.com/office/drawing/2014/main" id="{8F71A6CC-ABF3-429B-9D99-955A4FD4AE8F}"/>
            </a:ext>
          </a:extLst>
        </xdr:cNvPr>
        <xdr:cNvSpPr txBox="1"/>
      </xdr:nvSpPr>
      <xdr:spPr>
        <a:xfrm>
          <a:off x="1604917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8" name="直線コネクタ 567">
          <a:extLst>
            <a:ext uri="{FF2B5EF4-FFF2-40B4-BE49-F238E27FC236}">
              <a16:creationId xmlns:a16="http://schemas.microsoft.com/office/drawing/2014/main" id="{640B2AA6-23C0-40FF-822E-02525DA8916D}"/>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9" name="テキスト ボックス 568">
          <a:extLst>
            <a:ext uri="{FF2B5EF4-FFF2-40B4-BE49-F238E27FC236}">
              <a16:creationId xmlns:a16="http://schemas.microsoft.com/office/drawing/2014/main" id="{25CAA015-692E-4B04-9016-FD5B5013287F}"/>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0" name="【認定こども園・幼稚園・保育所】&#10;一人当たり面積グラフ枠">
          <a:extLst>
            <a:ext uri="{FF2B5EF4-FFF2-40B4-BE49-F238E27FC236}">
              <a16:creationId xmlns:a16="http://schemas.microsoft.com/office/drawing/2014/main" id="{4A5AB34E-0715-4E67-BD37-57B673D2A365}"/>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101346</xdr:rowOff>
    </xdr:from>
    <xdr:to>
      <xdr:col>116</xdr:col>
      <xdr:colOff>62864</xdr:colOff>
      <xdr:row>41</xdr:row>
      <xdr:rowOff>117348</xdr:rowOff>
    </xdr:to>
    <xdr:cxnSp macro="">
      <xdr:nvCxnSpPr>
        <xdr:cNvPr id="571" name="直線コネクタ 570">
          <a:extLst>
            <a:ext uri="{FF2B5EF4-FFF2-40B4-BE49-F238E27FC236}">
              <a16:creationId xmlns:a16="http://schemas.microsoft.com/office/drawing/2014/main" id="{53BE3ED0-6EFC-4CAA-9B1D-CD237E05FC7F}"/>
            </a:ext>
          </a:extLst>
        </xdr:cNvPr>
        <xdr:cNvCxnSpPr/>
      </xdr:nvCxnSpPr>
      <xdr:spPr>
        <a:xfrm flipV="1">
          <a:off x="19951064" y="5555996"/>
          <a:ext cx="0" cy="133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572" name="【認定こども園・幼稚園・保育所】&#10;一人当たり面積最小値テキスト">
          <a:extLst>
            <a:ext uri="{FF2B5EF4-FFF2-40B4-BE49-F238E27FC236}">
              <a16:creationId xmlns:a16="http://schemas.microsoft.com/office/drawing/2014/main" id="{49B2BE82-7C8B-4958-83E4-09F76545A65A}"/>
            </a:ext>
          </a:extLst>
        </xdr:cNvPr>
        <xdr:cNvSpPr txBox="1"/>
      </xdr:nvSpPr>
      <xdr:spPr>
        <a:xfrm>
          <a:off x="19989800" y="6896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573" name="直線コネクタ 572">
          <a:extLst>
            <a:ext uri="{FF2B5EF4-FFF2-40B4-BE49-F238E27FC236}">
              <a16:creationId xmlns:a16="http://schemas.microsoft.com/office/drawing/2014/main" id="{B8E075CC-EFB6-4916-A8F6-74E95A851BFE}"/>
            </a:ext>
          </a:extLst>
        </xdr:cNvPr>
        <xdr:cNvCxnSpPr/>
      </xdr:nvCxnSpPr>
      <xdr:spPr>
        <a:xfrm>
          <a:off x="19881850" y="689279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48023</xdr:rowOff>
    </xdr:from>
    <xdr:ext cx="469744" cy="259045"/>
    <xdr:sp macro="" textlink="">
      <xdr:nvSpPr>
        <xdr:cNvPr id="574" name="【認定こども園・幼稚園・保育所】&#10;一人当たり面積最大値テキスト">
          <a:extLst>
            <a:ext uri="{FF2B5EF4-FFF2-40B4-BE49-F238E27FC236}">
              <a16:creationId xmlns:a16="http://schemas.microsoft.com/office/drawing/2014/main" id="{98734BA7-D23C-48A4-A580-E87350C3CB38}"/>
            </a:ext>
          </a:extLst>
        </xdr:cNvPr>
        <xdr:cNvSpPr txBox="1"/>
      </xdr:nvSpPr>
      <xdr:spPr>
        <a:xfrm>
          <a:off x="19989800" y="5337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101346</xdr:rowOff>
    </xdr:from>
    <xdr:to>
      <xdr:col>116</xdr:col>
      <xdr:colOff>152400</xdr:colOff>
      <xdr:row>33</xdr:row>
      <xdr:rowOff>101346</xdr:rowOff>
    </xdr:to>
    <xdr:cxnSp macro="">
      <xdr:nvCxnSpPr>
        <xdr:cNvPr id="575" name="直線コネクタ 574">
          <a:extLst>
            <a:ext uri="{FF2B5EF4-FFF2-40B4-BE49-F238E27FC236}">
              <a16:creationId xmlns:a16="http://schemas.microsoft.com/office/drawing/2014/main" id="{CA40B1E1-D7C9-467B-948E-37E8B40E884B}"/>
            </a:ext>
          </a:extLst>
        </xdr:cNvPr>
        <xdr:cNvCxnSpPr/>
      </xdr:nvCxnSpPr>
      <xdr:spPr>
        <a:xfrm>
          <a:off x="19881850" y="55559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167149</xdr:rowOff>
    </xdr:from>
    <xdr:ext cx="469744" cy="259045"/>
    <xdr:sp macro="" textlink="">
      <xdr:nvSpPr>
        <xdr:cNvPr id="576" name="【認定こども園・幼稚園・保育所】&#10;一人当たり面積平均値テキスト">
          <a:extLst>
            <a:ext uri="{FF2B5EF4-FFF2-40B4-BE49-F238E27FC236}">
              <a16:creationId xmlns:a16="http://schemas.microsoft.com/office/drawing/2014/main" id="{8406426B-FF37-4322-AC09-070289616B1A}"/>
            </a:ext>
          </a:extLst>
        </xdr:cNvPr>
        <xdr:cNvSpPr txBox="1"/>
      </xdr:nvSpPr>
      <xdr:spPr>
        <a:xfrm>
          <a:off x="19989800" y="62821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144272</xdr:rowOff>
    </xdr:from>
    <xdr:to>
      <xdr:col>116</xdr:col>
      <xdr:colOff>114300</xdr:colOff>
      <xdr:row>39</xdr:row>
      <xdr:rowOff>74422</xdr:rowOff>
    </xdr:to>
    <xdr:sp macro="" textlink="">
      <xdr:nvSpPr>
        <xdr:cNvPr id="577" name="フローチャート: 判断 576">
          <a:extLst>
            <a:ext uri="{FF2B5EF4-FFF2-40B4-BE49-F238E27FC236}">
              <a16:creationId xmlns:a16="http://schemas.microsoft.com/office/drawing/2014/main" id="{2E048711-9E24-4DFE-9E0C-96A47CB55092}"/>
            </a:ext>
          </a:extLst>
        </xdr:cNvPr>
        <xdr:cNvSpPr/>
      </xdr:nvSpPr>
      <xdr:spPr>
        <a:xfrm>
          <a:off x="19900900" y="64244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160274</xdr:rowOff>
    </xdr:from>
    <xdr:to>
      <xdr:col>112</xdr:col>
      <xdr:colOff>38100</xdr:colOff>
      <xdr:row>39</xdr:row>
      <xdr:rowOff>90424</xdr:rowOff>
    </xdr:to>
    <xdr:sp macro="" textlink="">
      <xdr:nvSpPr>
        <xdr:cNvPr id="578" name="フローチャート: 判断 577">
          <a:extLst>
            <a:ext uri="{FF2B5EF4-FFF2-40B4-BE49-F238E27FC236}">
              <a16:creationId xmlns:a16="http://schemas.microsoft.com/office/drawing/2014/main" id="{3E5A180C-AFB7-47B1-A09A-1B582A706D9A}"/>
            </a:ext>
          </a:extLst>
        </xdr:cNvPr>
        <xdr:cNvSpPr/>
      </xdr:nvSpPr>
      <xdr:spPr>
        <a:xfrm>
          <a:off x="19157950" y="64404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155702</xdr:rowOff>
    </xdr:from>
    <xdr:to>
      <xdr:col>107</xdr:col>
      <xdr:colOff>101600</xdr:colOff>
      <xdr:row>39</xdr:row>
      <xdr:rowOff>85852</xdr:rowOff>
    </xdr:to>
    <xdr:sp macro="" textlink="">
      <xdr:nvSpPr>
        <xdr:cNvPr id="579" name="フローチャート: 判断 578">
          <a:extLst>
            <a:ext uri="{FF2B5EF4-FFF2-40B4-BE49-F238E27FC236}">
              <a16:creationId xmlns:a16="http://schemas.microsoft.com/office/drawing/2014/main" id="{509756FB-72E6-48C3-96DE-941016BC2D6F}"/>
            </a:ext>
          </a:extLst>
        </xdr:cNvPr>
        <xdr:cNvSpPr/>
      </xdr:nvSpPr>
      <xdr:spPr>
        <a:xfrm>
          <a:off x="18345150" y="643585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45974</xdr:rowOff>
    </xdr:from>
    <xdr:to>
      <xdr:col>102</xdr:col>
      <xdr:colOff>165100</xdr:colOff>
      <xdr:row>39</xdr:row>
      <xdr:rowOff>147574</xdr:rowOff>
    </xdr:to>
    <xdr:sp macro="" textlink="">
      <xdr:nvSpPr>
        <xdr:cNvPr id="580" name="フローチャート: 判断 579">
          <a:extLst>
            <a:ext uri="{FF2B5EF4-FFF2-40B4-BE49-F238E27FC236}">
              <a16:creationId xmlns:a16="http://schemas.microsoft.com/office/drawing/2014/main" id="{87EE698A-04E2-4930-B220-C5805771822D}"/>
            </a:ext>
          </a:extLst>
        </xdr:cNvPr>
        <xdr:cNvSpPr/>
      </xdr:nvSpPr>
      <xdr:spPr>
        <a:xfrm>
          <a:off x="17551400" y="6491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89408</xdr:rowOff>
    </xdr:from>
    <xdr:to>
      <xdr:col>98</xdr:col>
      <xdr:colOff>38100</xdr:colOff>
      <xdr:row>40</xdr:row>
      <xdr:rowOff>19558</xdr:rowOff>
    </xdr:to>
    <xdr:sp macro="" textlink="">
      <xdr:nvSpPr>
        <xdr:cNvPr id="581" name="フローチャート: 判断 580">
          <a:extLst>
            <a:ext uri="{FF2B5EF4-FFF2-40B4-BE49-F238E27FC236}">
              <a16:creationId xmlns:a16="http://schemas.microsoft.com/office/drawing/2014/main" id="{4D1186AC-BCA6-4A71-992F-E45A583B48FB}"/>
            </a:ext>
          </a:extLst>
        </xdr:cNvPr>
        <xdr:cNvSpPr/>
      </xdr:nvSpPr>
      <xdr:spPr>
        <a:xfrm>
          <a:off x="16757650" y="653465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B926BDBF-B0AF-4277-A0FC-65CAD4558D3B}"/>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089C28FC-20F2-4138-AE81-C51DC80F3A98}"/>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0543A65-36DE-470B-9DAF-6A904F6BEDCB}"/>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315E8B54-28D4-4367-B5E4-E50480D67979}"/>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1BCD5DD-01E4-4F03-B495-64DC8F6C2087}"/>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132842</xdr:rowOff>
    </xdr:from>
    <xdr:to>
      <xdr:col>116</xdr:col>
      <xdr:colOff>114300</xdr:colOff>
      <xdr:row>41</xdr:row>
      <xdr:rowOff>62992</xdr:rowOff>
    </xdr:to>
    <xdr:sp macro="" textlink="">
      <xdr:nvSpPr>
        <xdr:cNvPr id="587" name="楕円 586">
          <a:extLst>
            <a:ext uri="{FF2B5EF4-FFF2-40B4-BE49-F238E27FC236}">
              <a16:creationId xmlns:a16="http://schemas.microsoft.com/office/drawing/2014/main" id="{94776C3E-6ED5-462A-83AB-4B3646328BC6}"/>
            </a:ext>
          </a:extLst>
        </xdr:cNvPr>
        <xdr:cNvSpPr/>
      </xdr:nvSpPr>
      <xdr:spPr>
        <a:xfrm>
          <a:off x="19900900" y="674319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47769</xdr:rowOff>
    </xdr:from>
    <xdr:ext cx="469744" cy="259045"/>
    <xdr:sp macro="" textlink="">
      <xdr:nvSpPr>
        <xdr:cNvPr id="588" name="【認定こども園・幼稚園・保育所】&#10;一人当たり面積該当値テキスト">
          <a:extLst>
            <a:ext uri="{FF2B5EF4-FFF2-40B4-BE49-F238E27FC236}">
              <a16:creationId xmlns:a16="http://schemas.microsoft.com/office/drawing/2014/main" id="{49970B4B-4208-4D0C-B423-BBEE6951AB06}"/>
            </a:ext>
          </a:extLst>
        </xdr:cNvPr>
        <xdr:cNvSpPr txBox="1"/>
      </xdr:nvSpPr>
      <xdr:spPr>
        <a:xfrm>
          <a:off x="19989800" y="6658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132842</xdr:rowOff>
    </xdr:from>
    <xdr:to>
      <xdr:col>112</xdr:col>
      <xdr:colOff>38100</xdr:colOff>
      <xdr:row>41</xdr:row>
      <xdr:rowOff>62992</xdr:rowOff>
    </xdr:to>
    <xdr:sp macro="" textlink="">
      <xdr:nvSpPr>
        <xdr:cNvPr id="589" name="楕円 588">
          <a:extLst>
            <a:ext uri="{FF2B5EF4-FFF2-40B4-BE49-F238E27FC236}">
              <a16:creationId xmlns:a16="http://schemas.microsoft.com/office/drawing/2014/main" id="{6D34F7BC-A5A1-4944-98E9-B6BC6D31915E}"/>
            </a:ext>
          </a:extLst>
        </xdr:cNvPr>
        <xdr:cNvSpPr/>
      </xdr:nvSpPr>
      <xdr:spPr>
        <a:xfrm>
          <a:off x="19157950" y="674319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12192</xdr:rowOff>
    </xdr:from>
    <xdr:to>
      <xdr:col>116</xdr:col>
      <xdr:colOff>63500</xdr:colOff>
      <xdr:row>41</xdr:row>
      <xdr:rowOff>12192</xdr:rowOff>
    </xdr:to>
    <xdr:cxnSp macro="">
      <xdr:nvCxnSpPr>
        <xdr:cNvPr id="590" name="直線コネクタ 589">
          <a:extLst>
            <a:ext uri="{FF2B5EF4-FFF2-40B4-BE49-F238E27FC236}">
              <a16:creationId xmlns:a16="http://schemas.microsoft.com/office/drawing/2014/main" id="{8AC3E281-25DC-4803-97A9-DCD2F67FA661}"/>
            </a:ext>
          </a:extLst>
        </xdr:cNvPr>
        <xdr:cNvCxnSpPr/>
      </xdr:nvCxnSpPr>
      <xdr:spPr>
        <a:xfrm>
          <a:off x="19202400" y="6787642"/>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132842</xdr:rowOff>
    </xdr:from>
    <xdr:to>
      <xdr:col>107</xdr:col>
      <xdr:colOff>101600</xdr:colOff>
      <xdr:row>41</xdr:row>
      <xdr:rowOff>62992</xdr:rowOff>
    </xdr:to>
    <xdr:sp macro="" textlink="">
      <xdr:nvSpPr>
        <xdr:cNvPr id="591" name="楕円 590">
          <a:extLst>
            <a:ext uri="{FF2B5EF4-FFF2-40B4-BE49-F238E27FC236}">
              <a16:creationId xmlns:a16="http://schemas.microsoft.com/office/drawing/2014/main" id="{665AC805-1627-459E-997C-0E8B2DA78BBD}"/>
            </a:ext>
          </a:extLst>
        </xdr:cNvPr>
        <xdr:cNvSpPr/>
      </xdr:nvSpPr>
      <xdr:spPr>
        <a:xfrm>
          <a:off x="18345150" y="674319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12192</xdr:rowOff>
    </xdr:from>
    <xdr:to>
      <xdr:col>111</xdr:col>
      <xdr:colOff>177800</xdr:colOff>
      <xdr:row>41</xdr:row>
      <xdr:rowOff>12192</xdr:rowOff>
    </xdr:to>
    <xdr:cxnSp macro="">
      <xdr:nvCxnSpPr>
        <xdr:cNvPr id="592" name="直線コネクタ 591">
          <a:extLst>
            <a:ext uri="{FF2B5EF4-FFF2-40B4-BE49-F238E27FC236}">
              <a16:creationId xmlns:a16="http://schemas.microsoft.com/office/drawing/2014/main" id="{90CDBA1E-B8F1-423C-BDA7-3B21295CBC2F}"/>
            </a:ext>
          </a:extLst>
        </xdr:cNvPr>
        <xdr:cNvCxnSpPr/>
      </xdr:nvCxnSpPr>
      <xdr:spPr>
        <a:xfrm>
          <a:off x="18395950" y="6787642"/>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135128</xdr:rowOff>
    </xdr:from>
    <xdr:to>
      <xdr:col>102</xdr:col>
      <xdr:colOff>165100</xdr:colOff>
      <xdr:row>41</xdr:row>
      <xdr:rowOff>65278</xdr:rowOff>
    </xdr:to>
    <xdr:sp macro="" textlink="">
      <xdr:nvSpPr>
        <xdr:cNvPr id="593" name="楕円 592">
          <a:extLst>
            <a:ext uri="{FF2B5EF4-FFF2-40B4-BE49-F238E27FC236}">
              <a16:creationId xmlns:a16="http://schemas.microsoft.com/office/drawing/2014/main" id="{7854E4D4-A732-41F0-A0F8-D1F2AB9B2627}"/>
            </a:ext>
          </a:extLst>
        </xdr:cNvPr>
        <xdr:cNvSpPr/>
      </xdr:nvSpPr>
      <xdr:spPr>
        <a:xfrm>
          <a:off x="17551400" y="67454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12192</xdr:rowOff>
    </xdr:from>
    <xdr:to>
      <xdr:col>107</xdr:col>
      <xdr:colOff>50800</xdr:colOff>
      <xdr:row>41</xdr:row>
      <xdr:rowOff>14478</xdr:rowOff>
    </xdr:to>
    <xdr:cxnSp macro="">
      <xdr:nvCxnSpPr>
        <xdr:cNvPr id="594" name="直線コネクタ 593">
          <a:extLst>
            <a:ext uri="{FF2B5EF4-FFF2-40B4-BE49-F238E27FC236}">
              <a16:creationId xmlns:a16="http://schemas.microsoft.com/office/drawing/2014/main" id="{CF681535-F9A0-44BA-8441-26683CA78623}"/>
            </a:ext>
          </a:extLst>
        </xdr:cNvPr>
        <xdr:cNvCxnSpPr/>
      </xdr:nvCxnSpPr>
      <xdr:spPr>
        <a:xfrm flipV="1">
          <a:off x="17602200" y="6787642"/>
          <a:ext cx="79375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135128</xdr:rowOff>
    </xdr:from>
    <xdr:to>
      <xdr:col>98</xdr:col>
      <xdr:colOff>38100</xdr:colOff>
      <xdr:row>41</xdr:row>
      <xdr:rowOff>65278</xdr:rowOff>
    </xdr:to>
    <xdr:sp macro="" textlink="">
      <xdr:nvSpPr>
        <xdr:cNvPr id="595" name="楕円 594">
          <a:extLst>
            <a:ext uri="{FF2B5EF4-FFF2-40B4-BE49-F238E27FC236}">
              <a16:creationId xmlns:a16="http://schemas.microsoft.com/office/drawing/2014/main" id="{A9553E3B-8DC0-4549-8558-FAF713EC678B}"/>
            </a:ext>
          </a:extLst>
        </xdr:cNvPr>
        <xdr:cNvSpPr/>
      </xdr:nvSpPr>
      <xdr:spPr>
        <a:xfrm>
          <a:off x="16757650" y="674547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14478</xdr:rowOff>
    </xdr:from>
    <xdr:to>
      <xdr:col>102</xdr:col>
      <xdr:colOff>114300</xdr:colOff>
      <xdr:row>41</xdr:row>
      <xdr:rowOff>14478</xdr:rowOff>
    </xdr:to>
    <xdr:cxnSp macro="">
      <xdr:nvCxnSpPr>
        <xdr:cNvPr id="596" name="直線コネクタ 595">
          <a:extLst>
            <a:ext uri="{FF2B5EF4-FFF2-40B4-BE49-F238E27FC236}">
              <a16:creationId xmlns:a16="http://schemas.microsoft.com/office/drawing/2014/main" id="{8239D0DC-A5C1-4297-8D90-679CE7FE19EE}"/>
            </a:ext>
          </a:extLst>
        </xdr:cNvPr>
        <xdr:cNvCxnSpPr/>
      </xdr:nvCxnSpPr>
      <xdr:spPr>
        <a:xfrm>
          <a:off x="16802100" y="678992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106951</xdr:rowOff>
    </xdr:from>
    <xdr:ext cx="469744" cy="259045"/>
    <xdr:sp macro="" textlink="">
      <xdr:nvSpPr>
        <xdr:cNvPr id="597" name="n_1aveValue【認定こども園・幼稚園・保育所】&#10;一人当たり面積">
          <a:extLst>
            <a:ext uri="{FF2B5EF4-FFF2-40B4-BE49-F238E27FC236}">
              <a16:creationId xmlns:a16="http://schemas.microsoft.com/office/drawing/2014/main" id="{3CEEDB93-01E4-41CC-9930-BBBDD11C61BE}"/>
            </a:ext>
          </a:extLst>
        </xdr:cNvPr>
        <xdr:cNvSpPr txBox="1"/>
      </xdr:nvSpPr>
      <xdr:spPr>
        <a:xfrm>
          <a:off x="18980227" y="6222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102379</xdr:rowOff>
    </xdr:from>
    <xdr:ext cx="469744" cy="259045"/>
    <xdr:sp macro="" textlink="">
      <xdr:nvSpPr>
        <xdr:cNvPr id="598" name="n_2aveValue【認定こども園・幼稚園・保育所】&#10;一人当たり面積">
          <a:extLst>
            <a:ext uri="{FF2B5EF4-FFF2-40B4-BE49-F238E27FC236}">
              <a16:creationId xmlns:a16="http://schemas.microsoft.com/office/drawing/2014/main" id="{48C96E12-8152-4255-BB50-C1BE7EA7C85E}"/>
            </a:ext>
          </a:extLst>
        </xdr:cNvPr>
        <xdr:cNvSpPr txBox="1"/>
      </xdr:nvSpPr>
      <xdr:spPr>
        <a:xfrm>
          <a:off x="18180127" y="6217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164101</xdr:rowOff>
    </xdr:from>
    <xdr:ext cx="469744" cy="259045"/>
    <xdr:sp macro="" textlink="">
      <xdr:nvSpPr>
        <xdr:cNvPr id="599" name="n_3aveValue【認定こども園・幼稚園・保育所】&#10;一人当たり面積">
          <a:extLst>
            <a:ext uri="{FF2B5EF4-FFF2-40B4-BE49-F238E27FC236}">
              <a16:creationId xmlns:a16="http://schemas.microsoft.com/office/drawing/2014/main" id="{8F347B64-BF58-4CAB-A07F-22E6B0FB367B}"/>
            </a:ext>
          </a:extLst>
        </xdr:cNvPr>
        <xdr:cNvSpPr txBox="1"/>
      </xdr:nvSpPr>
      <xdr:spPr>
        <a:xfrm>
          <a:off x="17386377" y="627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36085</xdr:rowOff>
    </xdr:from>
    <xdr:ext cx="469744" cy="259045"/>
    <xdr:sp macro="" textlink="">
      <xdr:nvSpPr>
        <xdr:cNvPr id="600" name="n_4aveValue【認定こども園・幼稚園・保育所】&#10;一人当たり面積">
          <a:extLst>
            <a:ext uri="{FF2B5EF4-FFF2-40B4-BE49-F238E27FC236}">
              <a16:creationId xmlns:a16="http://schemas.microsoft.com/office/drawing/2014/main" id="{2B159A02-E807-452B-91AE-830364F81B82}"/>
            </a:ext>
          </a:extLst>
        </xdr:cNvPr>
        <xdr:cNvSpPr txBox="1"/>
      </xdr:nvSpPr>
      <xdr:spPr>
        <a:xfrm>
          <a:off x="16592627" y="6316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54119</xdr:rowOff>
    </xdr:from>
    <xdr:ext cx="469744" cy="259045"/>
    <xdr:sp macro="" textlink="">
      <xdr:nvSpPr>
        <xdr:cNvPr id="601" name="n_1mainValue【認定こども園・幼稚園・保育所】&#10;一人当たり面積">
          <a:extLst>
            <a:ext uri="{FF2B5EF4-FFF2-40B4-BE49-F238E27FC236}">
              <a16:creationId xmlns:a16="http://schemas.microsoft.com/office/drawing/2014/main" id="{07ECA9CC-A599-423B-9D27-585226305944}"/>
            </a:ext>
          </a:extLst>
        </xdr:cNvPr>
        <xdr:cNvSpPr txBox="1"/>
      </xdr:nvSpPr>
      <xdr:spPr>
        <a:xfrm>
          <a:off x="18980227" y="6829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54119</xdr:rowOff>
    </xdr:from>
    <xdr:ext cx="469744" cy="259045"/>
    <xdr:sp macro="" textlink="">
      <xdr:nvSpPr>
        <xdr:cNvPr id="602" name="n_2mainValue【認定こども園・幼稚園・保育所】&#10;一人当たり面積">
          <a:extLst>
            <a:ext uri="{FF2B5EF4-FFF2-40B4-BE49-F238E27FC236}">
              <a16:creationId xmlns:a16="http://schemas.microsoft.com/office/drawing/2014/main" id="{C3DB36CE-79F7-418D-9282-E613495AD4D5}"/>
            </a:ext>
          </a:extLst>
        </xdr:cNvPr>
        <xdr:cNvSpPr txBox="1"/>
      </xdr:nvSpPr>
      <xdr:spPr>
        <a:xfrm>
          <a:off x="18180127" y="6829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56405</xdr:rowOff>
    </xdr:from>
    <xdr:ext cx="469744" cy="259045"/>
    <xdr:sp macro="" textlink="">
      <xdr:nvSpPr>
        <xdr:cNvPr id="603" name="n_3mainValue【認定こども園・幼稚園・保育所】&#10;一人当たり面積">
          <a:extLst>
            <a:ext uri="{FF2B5EF4-FFF2-40B4-BE49-F238E27FC236}">
              <a16:creationId xmlns:a16="http://schemas.microsoft.com/office/drawing/2014/main" id="{882F69C6-3E02-4EAD-8681-5C30299E7630}"/>
            </a:ext>
          </a:extLst>
        </xdr:cNvPr>
        <xdr:cNvSpPr txBox="1"/>
      </xdr:nvSpPr>
      <xdr:spPr>
        <a:xfrm>
          <a:off x="17386377" y="683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56405</xdr:rowOff>
    </xdr:from>
    <xdr:ext cx="469744" cy="259045"/>
    <xdr:sp macro="" textlink="">
      <xdr:nvSpPr>
        <xdr:cNvPr id="604" name="n_4mainValue【認定こども園・幼稚園・保育所】&#10;一人当たり面積">
          <a:extLst>
            <a:ext uri="{FF2B5EF4-FFF2-40B4-BE49-F238E27FC236}">
              <a16:creationId xmlns:a16="http://schemas.microsoft.com/office/drawing/2014/main" id="{ABE0C7B3-410F-4389-B6D9-8598190F7E5A}"/>
            </a:ext>
          </a:extLst>
        </xdr:cNvPr>
        <xdr:cNvSpPr txBox="1"/>
      </xdr:nvSpPr>
      <xdr:spPr>
        <a:xfrm>
          <a:off x="16592627" y="683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5" name="正方形/長方形 604">
          <a:extLst>
            <a:ext uri="{FF2B5EF4-FFF2-40B4-BE49-F238E27FC236}">
              <a16:creationId xmlns:a16="http://schemas.microsoft.com/office/drawing/2014/main" id="{A3B1331E-3E8F-48C4-BE94-C1A3C5302AE8}"/>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6" name="正方形/長方形 605">
          <a:extLst>
            <a:ext uri="{FF2B5EF4-FFF2-40B4-BE49-F238E27FC236}">
              <a16:creationId xmlns:a16="http://schemas.microsoft.com/office/drawing/2014/main" id="{9ABF97EF-F2FB-4FEC-B428-54F62F4ADC41}"/>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7" name="正方形/長方形 606">
          <a:extLst>
            <a:ext uri="{FF2B5EF4-FFF2-40B4-BE49-F238E27FC236}">
              <a16:creationId xmlns:a16="http://schemas.microsoft.com/office/drawing/2014/main" id="{389D7B74-93A5-45AF-A09A-FCE65636DBF3}"/>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8" name="正方形/長方形 607">
          <a:extLst>
            <a:ext uri="{FF2B5EF4-FFF2-40B4-BE49-F238E27FC236}">
              <a16:creationId xmlns:a16="http://schemas.microsoft.com/office/drawing/2014/main" id="{2FE17EDD-F30E-469E-AB68-01DFB2705372}"/>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9" name="正方形/長方形 608">
          <a:extLst>
            <a:ext uri="{FF2B5EF4-FFF2-40B4-BE49-F238E27FC236}">
              <a16:creationId xmlns:a16="http://schemas.microsoft.com/office/drawing/2014/main" id="{7FE7A8E2-CBF7-49CE-9EB4-F71E46EC22E9}"/>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0" name="正方形/長方形 609">
          <a:extLst>
            <a:ext uri="{FF2B5EF4-FFF2-40B4-BE49-F238E27FC236}">
              <a16:creationId xmlns:a16="http://schemas.microsoft.com/office/drawing/2014/main" id="{FFD67299-06A5-43C1-AF42-3FC579358213}"/>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1" name="正方形/長方形 610">
          <a:extLst>
            <a:ext uri="{FF2B5EF4-FFF2-40B4-BE49-F238E27FC236}">
              <a16:creationId xmlns:a16="http://schemas.microsoft.com/office/drawing/2014/main" id="{CAD52E32-C232-46CE-8916-67179A829BDF}"/>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正方形/長方形 611">
          <a:extLst>
            <a:ext uri="{FF2B5EF4-FFF2-40B4-BE49-F238E27FC236}">
              <a16:creationId xmlns:a16="http://schemas.microsoft.com/office/drawing/2014/main" id="{6BD46D5F-00B6-4D76-B4B9-ADFBBA52F877}"/>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3" name="テキスト ボックス 612">
          <a:extLst>
            <a:ext uri="{FF2B5EF4-FFF2-40B4-BE49-F238E27FC236}">
              <a16:creationId xmlns:a16="http://schemas.microsoft.com/office/drawing/2014/main" id="{10197D1D-0D3F-4B96-BC62-F225B46F6954}"/>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4" name="直線コネクタ 613">
          <a:extLst>
            <a:ext uri="{FF2B5EF4-FFF2-40B4-BE49-F238E27FC236}">
              <a16:creationId xmlns:a16="http://schemas.microsoft.com/office/drawing/2014/main" id="{881CC56F-196E-41EF-9947-71562A53DD8B}"/>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5" name="テキスト ボックス 614">
          <a:extLst>
            <a:ext uri="{FF2B5EF4-FFF2-40B4-BE49-F238E27FC236}">
              <a16:creationId xmlns:a16="http://schemas.microsoft.com/office/drawing/2014/main" id="{367B66D8-1EB7-43EC-867F-755C3551609F}"/>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6" name="直線コネクタ 615">
          <a:extLst>
            <a:ext uri="{FF2B5EF4-FFF2-40B4-BE49-F238E27FC236}">
              <a16:creationId xmlns:a16="http://schemas.microsoft.com/office/drawing/2014/main" id="{AB7975FC-DB7C-4B21-AC6C-F391BD2D70D0}"/>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617" name="テキスト ボックス 616">
          <a:extLst>
            <a:ext uri="{FF2B5EF4-FFF2-40B4-BE49-F238E27FC236}">
              <a16:creationId xmlns:a16="http://schemas.microsoft.com/office/drawing/2014/main" id="{F20C1A73-3029-4FE5-A528-0EF572FE89AA}"/>
            </a:ext>
          </a:extLst>
        </xdr:cNvPr>
        <xdr:cNvSpPr txBox="1"/>
      </xdr:nvSpPr>
      <xdr:spPr>
        <a:xfrm>
          <a:off x="108427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8" name="直線コネクタ 617">
          <a:extLst>
            <a:ext uri="{FF2B5EF4-FFF2-40B4-BE49-F238E27FC236}">
              <a16:creationId xmlns:a16="http://schemas.microsoft.com/office/drawing/2014/main" id="{127CE5C8-9DAD-4277-95AE-B4821A77E26C}"/>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9" name="テキスト ボックス 618">
          <a:extLst>
            <a:ext uri="{FF2B5EF4-FFF2-40B4-BE49-F238E27FC236}">
              <a16:creationId xmlns:a16="http://schemas.microsoft.com/office/drawing/2014/main" id="{DF5FDA30-6411-4C30-BEF9-A38076933EAD}"/>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0" name="直線コネクタ 619">
          <a:extLst>
            <a:ext uri="{FF2B5EF4-FFF2-40B4-BE49-F238E27FC236}">
              <a16:creationId xmlns:a16="http://schemas.microsoft.com/office/drawing/2014/main" id="{24B1941D-E0CF-41CF-8B76-BEDC7F5E4D87}"/>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1" name="テキスト ボックス 620">
          <a:extLst>
            <a:ext uri="{FF2B5EF4-FFF2-40B4-BE49-F238E27FC236}">
              <a16:creationId xmlns:a16="http://schemas.microsoft.com/office/drawing/2014/main" id="{80E9D79B-B89E-4198-9B7A-DCC737A9BD1E}"/>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2" name="直線コネクタ 621">
          <a:extLst>
            <a:ext uri="{FF2B5EF4-FFF2-40B4-BE49-F238E27FC236}">
              <a16:creationId xmlns:a16="http://schemas.microsoft.com/office/drawing/2014/main" id="{366C121B-625F-44B3-82EC-A637D3FCC606}"/>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3" name="テキスト ボックス 622">
          <a:extLst>
            <a:ext uri="{FF2B5EF4-FFF2-40B4-BE49-F238E27FC236}">
              <a16:creationId xmlns:a16="http://schemas.microsoft.com/office/drawing/2014/main" id="{EA041DF2-54F3-4C84-9E28-3E4053606ED2}"/>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4" name="直線コネクタ 623">
          <a:extLst>
            <a:ext uri="{FF2B5EF4-FFF2-40B4-BE49-F238E27FC236}">
              <a16:creationId xmlns:a16="http://schemas.microsoft.com/office/drawing/2014/main" id="{048F2EF9-A87F-49C3-87A7-C4D9E7DC0980}"/>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5" name="テキスト ボックス 624">
          <a:extLst>
            <a:ext uri="{FF2B5EF4-FFF2-40B4-BE49-F238E27FC236}">
              <a16:creationId xmlns:a16="http://schemas.microsoft.com/office/drawing/2014/main" id="{6F1401A0-FAAC-4FF5-A655-BFEC1D6B5399}"/>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6" name="直線コネクタ 625">
          <a:extLst>
            <a:ext uri="{FF2B5EF4-FFF2-40B4-BE49-F238E27FC236}">
              <a16:creationId xmlns:a16="http://schemas.microsoft.com/office/drawing/2014/main" id="{744B4302-D9B5-4BE3-AE0A-9005FA3446C0}"/>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627" name="テキスト ボックス 626">
          <a:extLst>
            <a:ext uri="{FF2B5EF4-FFF2-40B4-BE49-F238E27FC236}">
              <a16:creationId xmlns:a16="http://schemas.microsoft.com/office/drawing/2014/main" id="{5C2E1176-F638-4D8B-8643-C31B07472974}"/>
            </a:ext>
          </a:extLst>
        </xdr:cNvPr>
        <xdr:cNvSpPr txBox="1"/>
      </xdr:nvSpPr>
      <xdr:spPr>
        <a:xfrm>
          <a:off x="108427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a:extLst>
            <a:ext uri="{FF2B5EF4-FFF2-40B4-BE49-F238E27FC236}">
              <a16:creationId xmlns:a16="http://schemas.microsoft.com/office/drawing/2014/main" id="{5FB1525D-34F6-41DA-BB5E-D2A7ABCB60FF}"/>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9" name="テキスト ボックス 628">
          <a:extLst>
            <a:ext uri="{FF2B5EF4-FFF2-40B4-BE49-F238E27FC236}">
              <a16:creationId xmlns:a16="http://schemas.microsoft.com/office/drawing/2014/main" id="{ABAC41C7-B3B2-4EF7-9774-E41BFDE368F9}"/>
            </a:ext>
          </a:extLst>
        </xdr:cNvPr>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学校施設】&#10;有形固定資産減価償却率グラフ枠">
          <a:extLst>
            <a:ext uri="{FF2B5EF4-FFF2-40B4-BE49-F238E27FC236}">
              <a16:creationId xmlns:a16="http://schemas.microsoft.com/office/drawing/2014/main" id="{896B5D6D-2860-4F7F-941E-2DB6801B3E46}"/>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4899</xdr:rowOff>
    </xdr:from>
    <xdr:to>
      <xdr:col>85</xdr:col>
      <xdr:colOff>126364</xdr:colOff>
      <xdr:row>64</xdr:row>
      <xdr:rowOff>88174</xdr:rowOff>
    </xdr:to>
    <xdr:cxnSp macro="">
      <xdr:nvCxnSpPr>
        <xdr:cNvPr id="631" name="直線コネクタ 630">
          <a:extLst>
            <a:ext uri="{FF2B5EF4-FFF2-40B4-BE49-F238E27FC236}">
              <a16:creationId xmlns:a16="http://schemas.microsoft.com/office/drawing/2014/main" id="{7006EAEF-4340-47A3-9DE1-73A3EA8BE8D4}"/>
            </a:ext>
          </a:extLst>
        </xdr:cNvPr>
        <xdr:cNvCxnSpPr/>
      </xdr:nvCxnSpPr>
      <xdr:spPr>
        <a:xfrm flipV="1">
          <a:off x="14699614" y="9091749"/>
          <a:ext cx="0" cy="1569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92001</xdr:rowOff>
    </xdr:from>
    <xdr:ext cx="405111" cy="259045"/>
    <xdr:sp macro="" textlink="">
      <xdr:nvSpPr>
        <xdr:cNvPr id="632" name="【学校施設】&#10;有形固定資産減価償却率最小値テキスト">
          <a:extLst>
            <a:ext uri="{FF2B5EF4-FFF2-40B4-BE49-F238E27FC236}">
              <a16:creationId xmlns:a16="http://schemas.microsoft.com/office/drawing/2014/main" id="{CC104F9A-5364-43D5-A12E-7313F7CBC517}"/>
            </a:ext>
          </a:extLst>
        </xdr:cNvPr>
        <xdr:cNvSpPr txBox="1"/>
      </xdr:nvSpPr>
      <xdr:spPr>
        <a:xfrm>
          <a:off x="14738350" y="10664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88174</xdr:rowOff>
    </xdr:from>
    <xdr:to>
      <xdr:col>86</xdr:col>
      <xdr:colOff>25400</xdr:colOff>
      <xdr:row>64</xdr:row>
      <xdr:rowOff>88174</xdr:rowOff>
    </xdr:to>
    <xdr:cxnSp macro="">
      <xdr:nvCxnSpPr>
        <xdr:cNvPr id="633" name="直線コネクタ 632">
          <a:extLst>
            <a:ext uri="{FF2B5EF4-FFF2-40B4-BE49-F238E27FC236}">
              <a16:creationId xmlns:a16="http://schemas.microsoft.com/office/drawing/2014/main" id="{35957101-7E19-48D4-B25D-0672EECAC163}"/>
            </a:ext>
          </a:extLst>
        </xdr:cNvPr>
        <xdr:cNvCxnSpPr/>
      </xdr:nvCxnSpPr>
      <xdr:spPr>
        <a:xfrm>
          <a:off x="14611350" y="106609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123026</xdr:rowOff>
    </xdr:from>
    <xdr:ext cx="405111" cy="259045"/>
    <xdr:sp macro="" textlink="">
      <xdr:nvSpPr>
        <xdr:cNvPr id="634" name="【学校施設】&#10;有形固定資産減価償却率最大値テキスト">
          <a:extLst>
            <a:ext uri="{FF2B5EF4-FFF2-40B4-BE49-F238E27FC236}">
              <a16:creationId xmlns:a16="http://schemas.microsoft.com/office/drawing/2014/main" id="{ABEC60A2-C718-4B33-99EB-AFF6860A8A15}"/>
            </a:ext>
          </a:extLst>
        </xdr:cNvPr>
        <xdr:cNvSpPr txBox="1"/>
      </xdr:nvSpPr>
      <xdr:spPr>
        <a:xfrm>
          <a:off x="14738350" y="8879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4899</xdr:rowOff>
    </xdr:from>
    <xdr:to>
      <xdr:col>86</xdr:col>
      <xdr:colOff>25400</xdr:colOff>
      <xdr:row>55</xdr:row>
      <xdr:rowOff>4899</xdr:rowOff>
    </xdr:to>
    <xdr:cxnSp macro="">
      <xdr:nvCxnSpPr>
        <xdr:cNvPr id="635" name="直線コネクタ 634">
          <a:extLst>
            <a:ext uri="{FF2B5EF4-FFF2-40B4-BE49-F238E27FC236}">
              <a16:creationId xmlns:a16="http://schemas.microsoft.com/office/drawing/2014/main" id="{93B20FE1-1065-4A42-9F1F-9B4C81289D09}"/>
            </a:ext>
          </a:extLst>
        </xdr:cNvPr>
        <xdr:cNvCxnSpPr/>
      </xdr:nvCxnSpPr>
      <xdr:spPr>
        <a:xfrm>
          <a:off x="14611350" y="909174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59889</xdr:rowOff>
    </xdr:from>
    <xdr:ext cx="405111" cy="259045"/>
    <xdr:sp macro="" textlink="">
      <xdr:nvSpPr>
        <xdr:cNvPr id="636" name="【学校施設】&#10;有形固定資産減価償却率平均値テキスト">
          <a:extLst>
            <a:ext uri="{FF2B5EF4-FFF2-40B4-BE49-F238E27FC236}">
              <a16:creationId xmlns:a16="http://schemas.microsoft.com/office/drawing/2014/main" id="{8F1A0C3A-BCCA-426F-B107-9AD967026388}"/>
            </a:ext>
          </a:extLst>
        </xdr:cNvPr>
        <xdr:cNvSpPr txBox="1"/>
      </xdr:nvSpPr>
      <xdr:spPr>
        <a:xfrm>
          <a:off x="14738350" y="98071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81462</xdr:rowOff>
    </xdr:from>
    <xdr:to>
      <xdr:col>85</xdr:col>
      <xdr:colOff>177800</xdr:colOff>
      <xdr:row>60</xdr:row>
      <xdr:rowOff>11612</xdr:rowOff>
    </xdr:to>
    <xdr:sp macro="" textlink="">
      <xdr:nvSpPr>
        <xdr:cNvPr id="637" name="フローチャート: 判断 636">
          <a:extLst>
            <a:ext uri="{FF2B5EF4-FFF2-40B4-BE49-F238E27FC236}">
              <a16:creationId xmlns:a16="http://schemas.microsoft.com/office/drawing/2014/main" id="{C74696A3-AD82-418B-8159-D07D72210777}"/>
            </a:ext>
          </a:extLst>
        </xdr:cNvPr>
        <xdr:cNvSpPr/>
      </xdr:nvSpPr>
      <xdr:spPr>
        <a:xfrm>
          <a:off x="14649450" y="982871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58601</xdr:rowOff>
    </xdr:from>
    <xdr:to>
      <xdr:col>81</xdr:col>
      <xdr:colOff>101600</xdr:colOff>
      <xdr:row>59</xdr:row>
      <xdr:rowOff>160201</xdr:rowOff>
    </xdr:to>
    <xdr:sp macro="" textlink="">
      <xdr:nvSpPr>
        <xdr:cNvPr id="638" name="フローチャート: 判断 637">
          <a:extLst>
            <a:ext uri="{FF2B5EF4-FFF2-40B4-BE49-F238E27FC236}">
              <a16:creationId xmlns:a16="http://schemas.microsoft.com/office/drawing/2014/main" id="{91596027-3F32-4ECB-B5B3-64E3A367852E}"/>
            </a:ext>
          </a:extLst>
        </xdr:cNvPr>
        <xdr:cNvSpPr/>
      </xdr:nvSpPr>
      <xdr:spPr>
        <a:xfrm>
          <a:off x="13887450" y="9805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22678</xdr:rowOff>
    </xdr:from>
    <xdr:to>
      <xdr:col>76</xdr:col>
      <xdr:colOff>165100</xdr:colOff>
      <xdr:row>59</xdr:row>
      <xdr:rowOff>124278</xdr:rowOff>
    </xdr:to>
    <xdr:sp macro="" textlink="">
      <xdr:nvSpPr>
        <xdr:cNvPr id="639" name="フローチャート: 判断 638">
          <a:extLst>
            <a:ext uri="{FF2B5EF4-FFF2-40B4-BE49-F238E27FC236}">
              <a16:creationId xmlns:a16="http://schemas.microsoft.com/office/drawing/2014/main" id="{E13D92AF-19FC-4804-9B80-D99BBAE940B7}"/>
            </a:ext>
          </a:extLst>
        </xdr:cNvPr>
        <xdr:cNvSpPr/>
      </xdr:nvSpPr>
      <xdr:spPr>
        <a:xfrm>
          <a:off x="13093700" y="976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78196</xdr:rowOff>
    </xdr:from>
    <xdr:to>
      <xdr:col>72</xdr:col>
      <xdr:colOff>38100</xdr:colOff>
      <xdr:row>60</xdr:row>
      <xdr:rowOff>8346</xdr:rowOff>
    </xdr:to>
    <xdr:sp macro="" textlink="">
      <xdr:nvSpPr>
        <xdr:cNvPr id="640" name="フローチャート: 判断 639">
          <a:extLst>
            <a:ext uri="{FF2B5EF4-FFF2-40B4-BE49-F238E27FC236}">
              <a16:creationId xmlns:a16="http://schemas.microsoft.com/office/drawing/2014/main" id="{4C6BBF56-EF96-4695-9199-C7CA50B17BC6}"/>
            </a:ext>
          </a:extLst>
        </xdr:cNvPr>
        <xdr:cNvSpPr/>
      </xdr:nvSpPr>
      <xdr:spPr>
        <a:xfrm>
          <a:off x="12299950" y="982544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45538</xdr:rowOff>
    </xdr:from>
    <xdr:to>
      <xdr:col>67</xdr:col>
      <xdr:colOff>101600</xdr:colOff>
      <xdr:row>59</xdr:row>
      <xdr:rowOff>147138</xdr:rowOff>
    </xdr:to>
    <xdr:sp macro="" textlink="">
      <xdr:nvSpPr>
        <xdr:cNvPr id="641" name="フローチャート: 判断 640">
          <a:extLst>
            <a:ext uri="{FF2B5EF4-FFF2-40B4-BE49-F238E27FC236}">
              <a16:creationId xmlns:a16="http://schemas.microsoft.com/office/drawing/2014/main" id="{A4A7DE3B-AC13-4D74-A326-F1558BDEA73B}"/>
            </a:ext>
          </a:extLst>
        </xdr:cNvPr>
        <xdr:cNvSpPr/>
      </xdr:nvSpPr>
      <xdr:spPr>
        <a:xfrm>
          <a:off x="11487150" y="9792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BB3B9E17-229A-416F-A9AA-E73C505975C3}"/>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8AEF51E7-3F8C-44B6-9448-D6C17F82EABE}"/>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1BEF4B21-FC60-490A-B490-E69045843952}"/>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ECC31776-102E-4DD1-A450-24946E4A85C8}"/>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518CB559-776F-462F-9D74-56D3E388AA54}"/>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171269</xdr:rowOff>
    </xdr:from>
    <xdr:to>
      <xdr:col>85</xdr:col>
      <xdr:colOff>177800</xdr:colOff>
      <xdr:row>59</xdr:row>
      <xdr:rowOff>101419</xdr:rowOff>
    </xdr:to>
    <xdr:sp macro="" textlink="">
      <xdr:nvSpPr>
        <xdr:cNvPr id="647" name="楕円 646">
          <a:extLst>
            <a:ext uri="{FF2B5EF4-FFF2-40B4-BE49-F238E27FC236}">
              <a16:creationId xmlns:a16="http://schemas.microsoft.com/office/drawing/2014/main" id="{CD39DA00-A5AD-44A9-9850-607B74C99027}"/>
            </a:ext>
          </a:extLst>
        </xdr:cNvPr>
        <xdr:cNvSpPr/>
      </xdr:nvSpPr>
      <xdr:spPr>
        <a:xfrm>
          <a:off x="14649450" y="974706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22696</xdr:rowOff>
    </xdr:from>
    <xdr:ext cx="405111" cy="259045"/>
    <xdr:sp macro="" textlink="">
      <xdr:nvSpPr>
        <xdr:cNvPr id="648" name="【学校施設】&#10;有形固定資産減価償却率該当値テキスト">
          <a:extLst>
            <a:ext uri="{FF2B5EF4-FFF2-40B4-BE49-F238E27FC236}">
              <a16:creationId xmlns:a16="http://schemas.microsoft.com/office/drawing/2014/main" id="{0E84C808-F676-4A6A-BAE7-48FA104B664A}"/>
            </a:ext>
          </a:extLst>
        </xdr:cNvPr>
        <xdr:cNvSpPr txBox="1"/>
      </xdr:nvSpPr>
      <xdr:spPr>
        <a:xfrm>
          <a:off x="14738350" y="9604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96157</xdr:rowOff>
    </xdr:from>
    <xdr:to>
      <xdr:col>81</xdr:col>
      <xdr:colOff>101600</xdr:colOff>
      <xdr:row>59</xdr:row>
      <xdr:rowOff>26307</xdr:rowOff>
    </xdr:to>
    <xdr:sp macro="" textlink="">
      <xdr:nvSpPr>
        <xdr:cNvPr id="649" name="楕円 648">
          <a:extLst>
            <a:ext uri="{FF2B5EF4-FFF2-40B4-BE49-F238E27FC236}">
              <a16:creationId xmlns:a16="http://schemas.microsoft.com/office/drawing/2014/main" id="{DA94A915-D318-45AE-8B7F-353006211E9E}"/>
            </a:ext>
          </a:extLst>
        </xdr:cNvPr>
        <xdr:cNvSpPr/>
      </xdr:nvSpPr>
      <xdr:spPr>
        <a:xfrm>
          <a:off x="13887450" y="967830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146957</xdr:rowOff>
    </xdr:from>
    <xdr:to>
      <xdr:col>85</xdr:col>
      <xdr:colOff>127000</xdr:colOff>
      <xdr:row>59</xdr:row>
      <xdr:rowOff>50619</xdr:rowOff>
    </xdr:to>
    <xdr:cxnSp macro="">
      <xdr:nvCxnSpPr>
        <xdr:cNvPr id="650" name="直線コネクタ 649">
          <a:extLst>
            <a:ext uri="{FF2B5EF4-FFF2-40B4-BE49-F238E27FC236}">
              <a16:creationId xmlns:a16="http://schemas.microsoft.com/office/drawing/2014/main" id="{FF7CBBCB-F278-45EC-9FEF-A0AAC5486F0E}"/>
            </a:ext>
          </a:extLst>
        </xdr:cNvPr>
        <xdr:cNvCxnSpPr/>
      </xdr:nvCxnSpPr>
      <xdr:spPr>
        <a:xfrm>
          <a:off x="13938250" y="9729107"/>
          <a:ext cx="762000" cy="68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21046</xdr:rowOff>
    </xdr:from>
    <xdr:to>
      <xdr:col>76</xdr:col>
      <xdr:colOff>165100</xdr:colOff>
      <xdr:row>58</xdr:row>
      <xdr:rowOff>122646</xdr:rowOff>
    </xdr:to>
    <xdr:sp macro="" textlink="">
      <xdr:nvSpPr>
        <xdr:cNvPr id="651" name="楕円 650">
          <a:extLst>
            <a:ext uri="{FF2B5EF4-FFF2-40B4-BE49-F238E27FC236}">
              <a16:creationId xmlns:a16="http://schemas.microsoft.com/office/drawing/2014/main" id="{018A416A-CBEC-44F2-8F75-85FAAB454E14}"/>
            </a:ext>
          </a:extLst>
        </xdr:cNvPr>
        <xdr:cNvSpPr/>
      </xdr:nvSpPr>
      <xdr:spPr>
        <a:xfrm>
          <a:off x="13093700" y="960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71846</xdr:rowOff>
    </xdr:from>
    <xdr:to>
      <xdr:col>81</xdr:col>
      <xdr:colOff>50800</xdr:colOff>
      <xdr:row>58</xdr:row>
      <xdr:rowOff>146957</xdr:rowOff>
    </xdr:to>
    <xdr:cxnSp macro="">
      <xdr:nvCxnSpPr>
        <xdr:cNvPr id="652" name="直線コネクタ 651">
          <a:extLst>
            <a:ext uri="{FF2B5EF4-FFF2-40B4-BE49-F238E27FC236}">
              <a16:creationId xmlns:a16="http://schemas.microsoft.com/office/drawing/2014/main" id="{B799CCC9-FE9A-4C00-8E00-0A0A33BA3562}"/>
            </a:ext>
          </a:extLst>
        </xdr:cNvPr>
        <xdr:cNvCxnSpPr/>
      </xdr:nvCxnSpPr>
      <xdr:spPr>
        <a:xfrm>
          <a:off x="13144500" y="9653996"/>
          <a:ext cx="79375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159838</xdr:rowOff>
    </xdr:from>
    <xdr:to>
      <xdr:col>72</xdr:col>
      <xdr:colOff>38100</xdr:colOff>
      <xdr:row>58</xdr:row>
      <xdr:rowOff>89988</xdr:rowOff>
    </xdr:to>
    <xdr:sp macro="" textlink="">
      <xdr:nvSpPr>
        <xdr:cNvPr id="653" name="楕円 652">
          <a:extLst>
            <a:ext uri="{FF2B5EF4-FFF2-40B4-BE49-F238E27FC236}">
              <a16:creationId xmlns:a16="http://schemas.microsoft.com/office/drawing/2014/main" id="{DEEE91FB-D2EC-4FB9-88E0-6215767B2655}"/>
            </a:ext>
          </a:extLst>
        </xdr:cNvPr>
        <xdr:cNvSpPr/>
      </xdr:nvSpPr>
      <xdr:spPr>
        <a:xfrm>
          <a:off x="12299950" y="957688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39188</xdr:rowOff>
    </xdr:from>
    <xdr:to>
      <xdr:col>76</xdr:col>
      <xdr:colOff>114300</xdr:colOff>
      <xdr:row>58</xdr:row>
      <xdr:rowOff>71846</xdr:rowOff>
    </xdr:to>
    <xdr:cxnSp macro="">
      <xdr:nvCxnSpPr>
        <xdr:cNvPr id="654" name="直線コネクタ 653">
          <a:extLst>
            <a:ext uri="{FF2B5EF4-FFF2-40B4-BE49-F238E27FC236}">
              <a16:creationId xmlns:a16="http://schemas.microsoft.com/office/drawing/2014/main" id="{69FE1283-DB49-48B3-845D-E73CA3C3B50E}"/>
            </a:ext>
          </a:extLst>
        </xdr:cNvPr>
        <xdr:cNvCxnSpPr/>
      </xdr:nvCxnSpPr>
      <xdr:spPr>
        <a:xfrm>
          <a:off x="12344400" y="9621338"/>
          <a:ext cx="8001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4717</xdr:rowOff>
    </xdr:from>
    <xdr:to>
      <xdr:col>67</xdr:col>
      <xdr:colOff>101600</xdr:colOff>
      <xdr:row>58</xdr:row>
      <xdr:rowOff>106317</xdr:rowOff>
    </xdr:to>
    <xdr:sp macro="" textlink="">
      <xdr:nvSpPr>
        <xdr:cNvPr id="655" name="楕円 654">
          <a:extLst>
            <a:ext uri="{FF2B5EF4-FFF2-40B4-BE49-F238E27FC236}">
              <a16:creationId xmlns:a16="http://schemas.microsoft.com/office/drawing/2014/main" id="{A197522D-4760-4143-8851-72F56EB94A1F}"/>
            </a:ext>
          </a:extLst>
        </xdr:cNvPr>
        <xdr:cNvSpPr/>
      </xdr:nvSpPr>
      <xdr:spPr>
        <a:xfrm>
          <a:off x="11487150" y="9586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39188</xdr:rowOff>
    </xdr:from>
    <xdr:to>
      <xdr:col>71</xdr:col>
      <xdr:colOff>177800</xdr:colOff>
      <xdr:row>58</xdr:row>
      <xdr:rowOff>55517</xdr:rowOff>
    </xdr:to>
    <xdr:cxnSp macro="">
      <xdr:nvCxnSpPr>
        <xdr:cNvPr id="656" name="直線コネクタ 655">
          <a:extLst>
            <a:ext uri="{FF2B5EF4-FFF2-40B4-BE49-F238E27FC236}">
              <a16:creationId xmlns:a16="http://schemas.microsoft.com/office/drawing/2014/main" id="{7738EEFA-9902-4D13-BB26-FBA43E9CA34B}"/>
            </a:ext>
          </a:extLst>
        </xdr:cNvPr>
        <xdr:cNvCxnSpPr/>
      </xdr:nvCxnSpPr>
      <xdr:spPr>
        <a:xfrm flipV="1">
          <a:off x="11537950" y="9621338"/>
          <a:ext cx="80645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151328</xdr:rowOff>
    </xdr:from>
    <xdr:ext cx="405111" cy="259045"/>
    <xdr:sp macro="" textlink="">
      <xdr:nvSpPr>
        <xdr:cNvPr id="657" name="n_1aveValue【学校施設】&#10;有形固定資産減価償却率">
          <a:extLst>
            <a:ext uri="{FF2B5EF4-FFF2-40B4-BE49-F238E27FC236}">
              <a16:creationId xmlns:a16="http://schemas.microsoft.com/office/drawing/2014/main" id="{DC488328-A80B-4F8B-A7DC-D5AAD6FB7C55}"/>
            </a:ext>
          </a:extLst>
        </xdr:cNvPr>
        <xdr:cNvSpPr txBox="1"/>
      </xdr:nvSpPr>
      <xdr:spPr>
        <a:xfrm>
          <a:off x="13742044" y="9898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115405</xdr:rowOff>
    </xdr:from>
    <xdr:ext cx="405111" cy="259045"/>
    <xdr:sp macro="" textlink="">
      <xdr:nvSpPr>
        <xdr:cNvPr id="658" name="n_2aveValue【学校施設】&#10;有形固定資産減価償却率">
          <a:extLst>
            <a:ext uri="{FF2B5EF4-FFF2-40B4-BE49-F238E27FC236}">
              <a16:creationId xmlns:a16="http://schemas.microsoft.com/office/drawing/2014/main" id="{5D071173-806C-4BAA-B679-4DC537578AFB}"/>
            </a:ext>
          </a:extLst>
        </xdr:cNvPr>
        <xdr:cNvSpPr txBox="1"/>
      </xdr:nvSpPr>
      <xdr:spPr>
        <a:xfrm>
          <a:off x="12960994" y="9862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170923</xdr:rowOff>
    </xdr:from>
    <xdr:ext cx="405111" cy="259045"/>
    <xdr:sp macro="" textlink="">
      <xdr:nvSpPr>
        <xdr:cNvPr id="659" name="n_3aveValue【学校施設】&#10;有形固定資産減価償却率">
          <a:extLst>
            <a:ext uri="{FF2B5EF4-FFF2-40B4-BE49-F238E27FC236}">
              <a16:creationId xmlns:a16="http://schemas.microsoft.com/office/drawing/2014/main" id="{27401FB6-D8F5-4FD5-A07C-89F0791CE59F}"/>
            </a:ext>
          </a:extLst>
        </xdr:cNvPr>
        <xdr:cNvSpPr txBox="1"/>
      </xdr:nvSpPr>
      <xdr:spPr>
        <a:xfrm>
          <a:off x="12167244" y="991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138265</xdr:rowOff>
    </xdr:from>
    <xdr:ext cx="405111" cy="259045"/>
    <xdr:sp macro="" textlink="">
      <xdr:nvSpPr>
        <xdr:cNvPr id="660" name="n_4aveValue【学校施設】&#10;有形固定資産減価償却率">
          <a:extLst>
            <a:ext uri="{FF2B5EF4-FFF2-40B4-BE49-F238E27FC236}">
              <a16:creationId xmlns:a16="http://schemas.microsoft.com/office/drawing/2014/main" id="{03E43931-DCCD-4AB2-8EB0-86B900B35B14}"/>
            </a:ext>
          </a:extLst>
        </xdr:cNvPr>
        <xdr:cNvSpPr txBox="1"/>
      </xdr:nvSpPr>
      <xdr:spPr>
        <a:xfrm>
          <a:off x="11354444" y="9885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42834</xdr:rowOff>
    </xdr:from>
    <xdr:ext cx="405111" cy="259045"/>
    <xdr:sp macro="" textlink="">
      <xdr:nvSpPr>
        <xdr:cNvPr id="661" name="n_1mainValue【学校施設】&#10;有形固定資産減価償却率">
          <a:extLst>
            <a:ext uri="{FF2B5EF4-FFF2-40B4-BE49-F238E27FC236}">
              <a16:creationId xmlns:a16="http://schemas.microsoft.com/office/drawing/2014/main" id="{2870FDFE-BAF6-4FEB-94AC-B01F96E463DE}"/>
            </a:ext>
          </a:extLst>
        </xdr:cNvPr>
        <xdr:cNvSpPr txBox="1"/>
      </xdr:nvSpPr>
      <xdr:spPr>
        <a:xfrm>
          <a:off x="13742044" y="9459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139173</xdr:rowOff>
    </xdr:from>
    <xdr:ext cx="405111" cy="259045"/>
    <xdr:sp macro="" textlink="">
      <xdr:nvSpPr>
        <xdr:cNvPr id="662" name="n_2mainValue【学校施設】&#10;有形固定資産減価償却率">
          <a:extLst>
            <a:ext uri="{FF2B5EF4-FFF2-40B4-BE49-F238E27FC236}">
              <a16:creationId xmlns:a16="http://schemas.microsoft.com/office/drawing/2014/main" id="{0ECA05EA-89F4-4A50-B503-7F10F3350612}"/>
            </a:ext>
          </a:extLst>
        </xdr:cNvPr>
        <xdr:cNvSpPr txBox="1"/>
      </xdr:nvSpPr>
      <xdr:spPr>
        <a:xfrm>
          <a:off x="12960994" y="9391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106515</xdr:rowOff>
    </xdr:from>
    <xdr:ext cx="405111" cy="259045"/>
    <xdr:sp macro="" textlink="">
      <xdr:nvSpPr>
        <xdr:cNvPr id="663" name="n_3mainValue【学校施設】&#10;有形固定資産減価償却率">
          <a:extLst>
            <a:ext uri="{FF2B5EF4-FFF2-40B4-BE49-F238E27FC236}">
              <a16:creationId xmlns:a16="http://schemas.microsoft.com/office/drawing/2014/main" id="{3C09B8A4-F220-4817-B82D-3FA46258DCCB}"/>
            </a:ext>
          </a:extLst>
        </xdr:cNvPr>
        <xdr:cNvSpPr txBox="1"/>
      </xdr:nvSpPr>
      <xdr:spPr>
        <a:xfrm>
          <a:off x="12167244" y="9358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122844</xdr:rowOff>
    </xdr:from>
    <xdr:ext cx="405111" cy="259045"/>
    <xdr:sp macro="" textlink="">
      <xdr:nvSpPr>
        <xdr:cNvPr id="664" name="n_4mainValue【学校施設】&#10;有形固定資産減価償却率">
          <a:extLst>
            <a:ext uri="{FF2B5EF4-FFF2-40B4-BE49-F238E27FC236}">
              <a16:creationId xmlns:a16="http://schemas.microsoft.com/office/drawing/2014/main" id="{4D36949D-9D7B-4E2E-B953-D9E388D9E5C7}"/>
            </a:ext>
          </a:extLst>
        </xdr:cNvPr>
        <xdr:cNvSpPr txBox="1"/>
      </xdr:nvSpPr>
      <xdr:spPr>
        <a:xfrm>
          <a:off x="11354444" y="9374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a:extLst>
            <a:ext uri="{FF2B5EF4-FFF2-40B4-BE49-F238E27FC236}">
              <a16:creationId xmlns:a16="http://schemas.microsoft.com/office/drawing/2014/main" id="{3A1BBE0F-1349-4BB1-9464-5CFDE3BB9A2E}"/>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a:extLst>
            <a:ext uri="{FF2B5EF4-FFF2-40B4-BE49-F238E27FC236}">
              <a16:creationId xmlns:a16="http://schemas.microsoft.com/office/drawing/2014/main" id="{A2D59EA7-1600-475B-87F2-4E6F18B833D7}"/>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a:extLst>
            <a:ext uri="{FF2B5EF4-FFF2-40B4-BE49-F238E27FC236}">
              <a16:creationId xmlns:a16="http://schemas.microsoft.com/office/drawing/2014/main" id="{494BBE06-D2BA-41C3-9909-06551073B6C5}"/>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a:extLst>
            <a:ext uri="{FF2B5EF4-FFF2-40B4-BE49-F238E27FC236}">
              <a16:creationId xmlns:a16="http://schemas.microsoft.com/office/drawing/2014/main" id="{22BE5EE3-8A4C-4BEC-94BC-A011308201EC}"/>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a:extLst>
            <a:ext uri="{FF2B5EF4-FFF2-40B4-BE49-F238E27FC236}">
              <a16:creationId xmlns:a16="http://schemas.microsoft.com/office/drawing/2014/main" id="{25CCE073-C72E-49A5-AE8D-F805D7DED082}"/>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a:extLst>
            <a:ext uri="{FF2B5EF4-FFF2-40B4-BE49-F238E27FC236}">
              <a16:creationId xmlns:a16="http://schemas.microsoft.com/office/drawing/2014/main" id="{9B6D1FD3-735F-4A80-8F65-A6431EE11BCD}"/>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a:extLst>
            <a:ext uri="{FF2B5EF4-FFF2-40B4-BE49-F238E27FC236}">
              <a16:creationId xmlns:a16="http://schemas.microsoft.com/office/drawing/2014/main" id="{B2289B87-41B4-47DC-AAC1-F53E13C105B5}"/>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a:extLst>
            <a:ext uri="{FF2B5EF4-FFF2-40B4-BE49-F238E27FC236}">
              <a16:creationId xmlns:a16="http://schemas.microsoft.com/office/drawing/2014/main" id="{DE30B71F-AEFC-4261-B394-573B74ABD370}"/>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a:extLst>
            <a:ext uri="{FF2B5EF4-FFF2-40B4-BE49-F238E27FC236}">
              <a16:creationId xmlns:a16="http://schemas.microsoft.com/office/drawing/2014/main" id="{E7B9D2CE-5DC6-4E0A-A92E-57685C3CF512}"/>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a:extLst>
            <a:ext uri="{FF2B5EF4-FFF2-40B4-BE49-F238E27FC236}">
              <a16:creationId xmlns:a16="http://schemas.microsoft.com/office/drawing/2014/main" id="{A3719EF4-574F-4D1C-96EC-1EFA411876A4}"/>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5" name="直線コネクタ 674">
          <a:extLst>
            <a:ext uri="{FF2B5EF4-FFF2-40B4-BE49-F238E27FC236}">
              <a16:creationId xmlns:a16="http://schemas.microsoft.com/office/drawing/2014/main" id="{B0432F17-5DFC-44F2-8D69-52693738F15C}"/>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6" name="テキスト ボックス 675">
          <a:extLst>
            <a:ext uri="{FF2B5EF4-FFF2-40B4-BE49-F238E27FC236}">
              <a16:creationId xmlns:a16="http://schemas.microsoft.com/office/drawing/2014/main" id="{0574CA80-0A94-4392-A028-B98FF98EC34D}"/>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7" name="直線コネクタ 676">
          <a:extLst>
            <a:ext uri="{FF2B5EF4-FFF2-40B4-BE49-F238E27FC236}">
              <a16:creationId xmlns:a16="http://schemas.microsoft.com/office/drawing/2014/main" id="{5CAA496A-10A8-4F1D-A581-A8B2A09B20D2}"/>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8" name="テキスト ボックス 677">
          <a:extLst>
            <a:ext uri="{FF2B5EF4-FFF2-40B4-BE49-F238E27FC236}">
              <a16:creationId xmlns:a16="http://schemas.microsoft.com/office/drawing/2014/main" id="{CE90316B-2FA9-4E2C-853E-C6181DA33C41}"/>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9" name="直線コネクタ 678">
          <a:extLst>
            <a:ext uri="{FF2B5EF4-FFF2-40B4-BE49-F238E27FC236}">
              <a16:creationId xmlns:a16="http://schemas.microsoft.com/office/drawing/2014/main" id="{9A66CBC6-6FB1-4207-8415-3EF46673763D}"/>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0" name="テキスト ボックス 679">
          <a:extLst>
            <a:ext uri="{FF2B5EF4-FFF2-40B4-BE49-F238E27FC236}">
              <a16:creationId xmlns:a16="http://schemas.microsoft.com/office/drawing/2014/main" id="{097D379F-2934-430D-BE61-A4F28C8F9957}"/>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1" name="直線コネクタ 680">
          <a:extLst>
            <a:ext uri="{FF2B5EF4-FFF2-40B4-BE49-F238E27FC236}">
              <a16:creationId xmlns:a16="http://schemas.microsoft.com/office/drawing/2014/main" id="{6279E25F-C704-4D30-B5AB-622187967B97}"/>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2" name="テキスト ボックス 681">
          <a:extLst>
            <a:ext uri="{FF2B5EF4-FFF2-40B4-BE49-F238E27FC236}">
              <a16:creationId xmlns:a16="http://schemas.microsoft.com/office/drawing/2014/main" id="{50D5F137-CE25-4317-89CF-9AD98605E0B2}"/>
            </a:ext>
          </a:extLst>
        </xdr:cNvPr>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3" name="直線コネクタ 682">
          <a:extLst>
            <a:ext uri="{FF2B5EF4-FFF2-40B4-BE49-F238E27FC236}">
              <a16:creationId xmlns:a16="http://schemas.microsoft.com/office/drawing/2014/main" id="{9124A6D6-C119-4DB9-B983-8C2645726E69}"/>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4" name="テキスト ボックス 683">
          <a:extLst>
            <a:ext uri="{FF2B5EF4-FFF2-40B4-BE49-F238E27FC236}">
              <a16:creationId xmlns:a16="http://schemas.microsoft.com/office/drawing/2014/main" id="{2450879D-768E-4FA8-B5B6-F3E6BA5404AC}"/>
            </a:ext>
          </a:extLst>
        </xdr:cNvPr>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5" name="直線コネクタ 684">
          <a:extLst>
            <a:ext uri="{FF2B5EF4-FFF2-40B4-BE49-F238E27FC236}">
              <a16:creationId xmlns:a16="http://schemas.microsoft.com/office/drawing/2014/main" id="{33E8C9E8-2379-465D-A0DC-DCBB2C50C0E5}"/>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6" name="テキスト ボックス 685">
          <a:extLst>
            <a:ext uri="{FF2B5EF4-FFF2-40B4-BE49-F238E27FC236}">
              <a16:creationId xmlns:a16="http://schemas.microsoft.com/office/drawing/2014/main" id="{91004A93-5E54-4FB9-AA1F-59A9569EE522}"/>
            </a:ext>
          </a:extLst>
        </xdr:cNvPr>
        <xdr:cNvSpPr txBox="1"/>
      </xdr:nvSpPr>
      <xdr:spPr>
        <a:xfrm>
          <a:off x="15985051" y="8677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7" name="【学校施設】&#10;一人当たり面積グラフ枠">
          <a:extLst>
            <a:ext uri="{FF2B5EF4-FFF2-40B4-BE49-F238E27FC236}">
              <a16:creationId xmlns:a16="http://schemas.microsoft.com/office/drawing/2014/main" id="{16ECF02E-1320-40AD-9F90-61F7915D5F95}"/>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144018</xdr:rowOff>
    </xdr:from>
    <xdr:to>
      <xdr:col>116</xdr:col>
      <xdr:colOff>62864</xdr:colOff>
      <xdr:row>63</xdr:row>
      <xdr:rowOff>26860</xdr:rowOff>
    </xdr:to>
    <xdr:cxnSp macro="">
      <xdr:nvCxnSpPr>
        <xdr:cNvPr id="688" name="直線コネクタ 687">
          <a:extLst>
            <a:ext uri="{FF2B5EF4-FFF2-40B4-BE49-F238E27FC236}">
              <a16:creationId xmlns:a16="http://schemas.microsoft.com/office/drawing/2014/main" id="{FBC36FFE-3E10-4551-8FA4-74789AE3F356}"/>
            </a:ext>
          </a:extLst>
        </xdr:cNvPr>
        <xdr:cNvCxnSpPr/>
      </xdr:nvCxnSpPr>
      <xdr:spPr>
        <a:xfrm flipV="1">
          <a:off x="19951064" y="9230868"/>
          <a:ext cx="0" cy="1203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30687</xdr:rowOff>
    </xdr:from>
    <xdr:ext cx="469744" cy="259045"/>
    <xdr:sp macro="" textlink="">
      <xdr:nvSpPr>
        <xdr:cNvPr id="689" name="【学校施設】&#10;一人当たり面積最小値テキスト">
          <a:extLst>
            <a:ext uri="{FF2B5EF4-FFF2-40B4-BE49-F238E27FC236}">
              <a16:creationId xmlns:a16="http://schemas.microsoft.com/office/drawing/2014/main" id="{9728B574-E285-4263-BD62-462BB66557F5}"/>
            </a:ext>
          </a:extLst>
        </xdr:cNvPr>
        <xdr:cNvSpPr txBox="1"/>
      </xdr:nvSpPr>
      <xdr:spPr>
        <a:xfrm>
          <a:off x="19989800" y="10438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26860</xdr:rowOff>
    </xdr:from>
    <xdr:to>
      <xdr:col>116</xdr:col>
      <xdr:colOff>152400</xdr:colOff>
      <xdr:row>63</xdr:row>
      <xdr:rowOff>26860</xdr:rowOff>
    </xdr:to>
    <xdr:cxnSp macro="">
      <xdr:nvCxnSpPr>
        <xdr:cNvPr id="690" name="直線コネクタ 689">
          <a:extLst>
            <a:ext uri="{FF2B5EF4-FFF2-40B4-BE49-F238E27FC236}">
              <a16:creationId xmlns:a16="http://schemas.microsoft.com/office/drawing/2014/main" id="{B265795D-18D7-402C-AB7F-95F0F3944C18}"/>
            </a:ext>
          </a:extLst>
        </xdr:cNvPr>
        <xdr:cNvCxnSpPr/>
      </xdr:nvCxnSpPr>
      <xdr:spPr>
        <a:xfrm>
          <a:off x="19881850" y="104345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90695</xdr:rowOff>
    </xdr:from>
    <xdr:ext cx="469744" cy="259045"/>
    <xdr:sp macro="" textlink="">
      <xdr:nvSpPr>
        <xdr:cNvPr id="691" name="【学校施設】&#10;一人当たり面積最大値テキスト">
          <a:extLst>
            <a:ext uri="{FF2B5EF4-FFF2-40B4-BE49-F238E27FC236}">
              <a16:creationId xmlns:a16="http://schemas.microsoft.com/office/drawing/2014/main" id="{1536D206-92B1-45C1-9EE4-3E7A72168775}"/>
            </a:ext>
          </a:extLst>
        </xdr:cNvPr>
        <xdr:cNvSpPr txBox="1"/>
      </xdr:nvSpPr>
      <xdr:spPr>
        <a:xfrm>
          <a:off x="19989800" y="901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144018</xdr:rowOff>
    </xdr:from>
    <xdr:to>
      <xdr:col>116</xdr:col>
      <xdr:colOff>152400</xdr:colOff>
      <xdr:row>55</xdr:row>
      <xdr:rowOff>144018</xdr:rowOff>
    </xdr:to>
    <xdr:cxnSp macro="">
      <xdr:nvCxnSpPr>
        <xdr:cNvPr id="692" name="直線コネクタ 691">
          <a:extLst>
            <a:ext uri="{FF2B5EF4-FFF2-40B4-BE49-F238E27FC236}">
              <a16:creationId xmlns:a16="http://schemas.microsoft.com/office/drawing/2014/main" id="{E0DD5ACC-2860-4836-BF09-CA076CE99950}"/>
            </a:ext>
          </a:extLst>
        </xdr:cNvPr>
        <xdr:cNvCxnSpPr/>
      </xdr:nvCxnSpPr>
      <xdr:spPr>
        <a:xfrm>
          <a:off x="19881850" y="92308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113237</xdr:rowOff>
    </xdr:from>
    <xdr:ext cx="469744" cy="259045"/>
    <xdr:sp macro="" textlink="">
      <xdr:nvSpPr>
        <xdr:cNvPr id="693" name="【学校施設】&#10;一人当たり面積平均値テキスト">
          <a:extLst>
            <a:ext uri="{FF2B5EF4-FFF2-40B4-BE49-F238E27FC236}">
              <a16:creationId xmlns:a16="http://schemas.microsoft.com/office/drawing/2014/main" id="{50EAE976-00CC-46B4-A550-776A0F86264D}"/>
            </a:ext>
          </a:extLst>
        </xdr:cNvPr>
        <xdr:cNvSpPr txBox="1"/>
      </xdr:nvSpPr>
      <xdr:spPr>
        <a:xfrm>
          <a:off x="19989800" y="10025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90360</xdr:rowOff>
    </xdr:from>
    <xdr:to>
      <xdr:col>116</xdr:col>
      <xdr:colOff>114300</xdr:colOff>
      <xdr:row>62</xdr:row>
      <xdr:rowOff>20510</xdr:rowOff>
    </xdr:to>
    <xdr:sp macro="" textlink="">
      <xdr:nvSpPr>
        <xdr:cNvPr id="694" name="フローチャート: 判断 693">
          <a:extLst>
            <a:ext uri="{FF2B5EF4-FFF2-40B4-BE49-F238E27FC236}">
              <a16:creationId xmlns:a16="http://schemas.microsoft.com/office/drawing/2014/main" id="{7E7F5BAF-F9A3-4003-8076-A3063A433D45}"/>
            </a:ext>
          </a:extLst>
        </xdr:cNvPr>
        <xdr:cNvSpPr/>
      </xdr:nvSpPr>
      <xdr:spPr>
        <a:xfrm>
          <a:off x="19900900" y="101678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99123</xdr:rowOff>
    </xdr:from>
    <xdr:to>
      <xdr:col>112</xdr:col>
      <xdr:colOff>38100</xdr:colOff>
      <xdr:row>62</xdr:row>
      <xdr:rowOff>29273</xdr:rowOff>
    </xdr:to>
    <xdr:sp macro="" textlink="">
      <xdr:nvSpPr>
        <xdr:cNvPr id="695" name="フローチャート: 判断 694">
          <a:extLst>
            <a:ext uri="{FF2B5EF4-FFF2-40B4-BE49-F238E27FC236}">
              <a16:creationId xmlns:a16="http://schemas.microsoft.com/office/drawing/2014/main" id="{4F35D074-4D56-4864-85EE-CEB86DD5F040}"/>
            </a:ext>
          </a:extLst>
        </xdr:cNvPr>
        <xdr:cNvSpPr/>
      </xdr:nvSpPr>
      <xdr:spPr>
        <a:xfrm>
          <a:off x="19157950" y="1017657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99695</xdr:rowOff>
    </xdr:from>
    <xdr:to>
      <xdr:col>107</xdr:col>
      <xdr:colOff>101600</xdr:colOff>
      <xdr:row>62</xdr:row>
      <xdr:rowOff>29845</xdr:rowOff>
    </xdr:to>
    <xdr:sp macro="" textlink="">
      <xdr:nvSpPr>
        <xdr:cNvPr id="696" name="フローチャート: 判断 695">
          <a:extLst>
            <a:ext uri="{FF2B5EF4-FFF2-40B4-BE49-F238E27FC236}">
              <a16:creationId xmlns:a16="http://schemas.microsoft.com/office/drawing/2014/main" id="{A6D5C3AE-D0EB-4AEF-A433-39AD184C2BB8}"/>
            </a:ext>
          </a:extLst>
        </xdr:cNvPr>
        <xdr:cNvSpPr/>
      </xdr:nvSpPr>
      <xdr:spPr>
        <a:xfrm>
          <a:off x="18345150" y="101771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159321</xdr:rowOff>
    </xdr:from>
    <xdr:to>
      <xdr:col>102</xdr:col>
      <xdr:colOff>165100</xdr:colOff>
      <xdr:row>62</xdr:row>
      <xdr:rowOff>89471</xdr:rowOff>
    </xdr:to>
    <xdr:sp macro="" textlink="">
      <xdr:nvSpPr>
        <xdr:cNvPr id="697" name="フローチャート: 判断 696">
          <a:extLst>
            <a:ext uri="{FF2B5EF4-FFF2-40B4-BE49-F238E27FC236}">
              <a16:creationId xmlns:a16="http://schemas.microsoft.com/office/drawing/2014/main" id="{EA09E945-DEFF-46F1-9E90-DCC7EB650899}"/>
            </a:ext>
          </a:extLst>
        </xdr:cNvPr>
        <xdr:cNvSpPr/>
      </xdr:nvSpPr>
      <xdr:spPr>
        <a:xfrm>
          <a:off x="17551400" y="1023677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6159</xdr:rowOff>
    </xdr:from>
    <xdr:to>
      <xdr:col>98</xdr:col>
      <xdr:colOff>38100</xdr:colOff>
      <xdr:row>62</xdr:row>
      <xdr:rowOff>107759</xdr:rowOff>
    </xdr:to>
    <xdr:sp macro="" textlink="">
      <xdr:nvSpPr>
        <xdr:cNvPr id="698" name="フローチャート: 判断 697">
          <a:extLst>
            <a:ext uri="{FF2B5EF4-FFF2-40B4-BE49-F238E27FC236}">
              <a16:creationId xmlns:a16="http://schemas.microsoft.com/office/drawing/2014/main" id="{A28345F7-4B82-4CAB-8166-7F4F555C49B6}"/>
            </a:ext>
          </a:extLst>
        </xdr:cNvPr>
        <xdr:cNvSpPr/>
      </xdr:nvSpPr>
      <xdr:spPr>
        <a:xfrm>
          <a:off x="16757650" y="1024870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EC239052-DA68-4FFE-8D66-242A611E7C5C}"/>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41EA4A2F-AF9A-4401-82AA-D950A6220CC3}"/>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0D5A5087-7E94-43E4-9A0C-6A99F6A88F4F}"/>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4EB76549-D13B-46FB-A6E0-44F6B6B8A485}"/>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2F865E14-083B-4E1F-AB75-DAB7F9197372}"/>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105410</xdr:rowOff>
    </xdr:from>
    <xdr:to>
      <xdr:col>116</xdr:col>
      <xdr:colOff>114300</xdr:colOff>
      <xdr:row>63</xdr:row>
      <xdr:rowOff>35560</xdr:rowOff>
    </xdr:to>
    <xdr:sp macro="" textlink="">
      <xdr:nvSpPr>
        <xdr:cNvPr id="704" name="楕円 703">
          <a:extLst>
            <a:ext uri="{FF2B5EF4-FFF2-40B4-BE49-F238E27FC236}">
              <a16:creationId xmlns:a16="http://schemas.microsoft.com/office/drawing/2014/main" id="{35BEE96F-C9EB-4BAF-85C9-B251B3F75354}"/>
            </a:ext>
          </a:extLst>
        </xdr:cNvPr>
        <xdr:cNvSpPr/>
      </xdr:nvSpPr>
      <xdr:spPr>
        <a:xfrm>
          <a:off x="19900900" y="103479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20337</xdr:rowOff>
    </xdr:from>
    <xdr:ext cx="469744" cy="259045"/>
    <xdr:sp macro="" textlink="">
      <xdr:nvSpPr>
        <xdr:cNvPr id="705" name="【学校施設】&#10;一人当たり面積該当値テキスト">
          <a:extLst>
            <a:ext uri="{FF2B5EF4-FFF2-40B4-BE49-F238E27FC236}">
              <a16:creationId xmlns:a16="http://schemas.microsoft.com/office/drawing/2014/main" id="{B83C9989-7A1B-466C-A6AB-7E8C1DB34A59}"/>
            </a:ext>
          </a:extLst>
        </xdr:cNvPr>
        <xdr:cNvSpPr txBox="1"/>
      </xdr:nvSpPr>
      <xdr:spPr>
        <a:xfrm>
          <a:off x="19989800" y="1026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105219</xdr:rowOff>
    </xdr:from>
    <xdr:to>
      <xdr:col>112</xdr:col>
      <xdr:colOff>38100</xdr:colOff>
      <xdr:row>63</xdr:row>
      <xdr:rowOff>35369</xdr:rowOff>
    </xdr:to>
    <xdr:sp macro="" textlink="">
      <xdr:nvSpPr>
        <xdr:cNvPr id="706" name="楕円 705">
          <a:extLst>
            <a:ext uri="{FF2B5EF4-FFF2-40B4-BE49-F238E27FC236}">
              <a16:creationId xmlns:a16="http://schemas.microsoft.com/office/drawing/2014/main" id="{2FD305EC-3429-456C-9999-804D3BDE4713}"/>
            </a:ext>
          </a:extLst>
        </xdr:cNvPr>
        <xdr:cNvSpPr/>
      </xdr:nvSpPr>
      <xdr:spPr>
        <a:xfrm>
          <a:off x="19157950" y="1034776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156019</xdr:rowOff>
    </xdr:from>
    <xdr:to>
      <xdr:col>116</xdr:col>
      <xdr:colOff>63500</xdr:colOff>
      <xdr:row>62</xdr:row>
      <xdr:rowOff>156210</xdr:rowOff>
    </xdr:to>
    <xdr:cxnSp macro="">
      <xdr:nvCxnSpPr>
        <xdr:cNvPr id="707" name="直線コネクタ 706">
          <a:extLst>
            <a:ext uri="{FF2B5EF4-FFF2-40B4-BE49-F238E27FC236}">
              <a16:creationId xmlns:a16="http://schemas.microsoft.com/office/drawing/2014/main" id="{E20D700A-558D-4988-8E68-8CA873ED7CF8}"/>
            </a:ext>
          </a:extLst>
        </xdr:cNvPr>
        <xdr:cNvCxnSpPr/>
      </xdr:nvCxnSpPr>
      <xdr:spPr>
        <a:xfrm>
          <a:off x="19202400" y="10398569"/>
          <a:ext cx="7493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105981</xdr:rowOff>
    </xdr:from>
    <xdr:to>
      <xdr:col>107</xdr:col>
      <xdr:colOff>101600</xdr:colOff>
      <xdr:row>63</xdr:row>
      <xdr:rowOff>36131</xdr:rowOff>
    </xdr:to>
    <xdr:sp macro="" textlink="">
      <xdr:nvSpPr>
        <xdr:cNvPr id="708" name="楕円 707">
          <a:extLst>
            <a:ext uri="{FF2B5EF4-FFF2-40B4-BE49-F238E27FC236}">
              <a16:creationId xmlns:a16="http://schemas.microsoft.com/office/drawing/2014/main" id="{8BD81B5B-574B-4228-B74F-D5513BDACB2A}"/>
            </a:ext>
          </a:extLst>
        </xdr:cNvPr>
        <xdr:cNvSpPr/>
      </xdr:nvSpPr>
      <xdr:spPr>
        <a:xfrm>
          <a:off x="18345150" y="1034853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156019</xdr:rowOff>
    </xdr:from>
    <xdr:to>
      <xdr:col>111</xdr:col>
      <xdr:colOff>177800</xdr:colOff>
      <xdr:row>62</xdr:row>
      <xdr:rowOff>156781</xdr:rowOff>
    </xdr:to>
    <xdr:cxnSp macro="">
      <xdr:nvCxnSpPr>
        <xdr:cNvPr id="709" name="直線コネクタ 708">
          <a:extLst>
            <a:ext uri="{FF2B5EF4-FFF2-40B4-BE49-F238E27FC236}">
              <a16:creationId xmlns:a16="http://schemas.microsoft.com/office/drawing/2014/main" id="{95FB4ED0-A31B-497D-AC7C-D51741CE5390}"/>
            </a:ext>
          </a:extLst>
        </xdr:cNvPr>
        <xdr:cNvCxnSpPr/>
      </xdr:nvCxnSpPr>
      <xdr:spPr>
        <a:xfrm flipV="1">
          <a:off x="18395950" y="10398569"/>
          <a:ext cx="80645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108268</xdr:rowOff>
    </xdr:from>
    <xdr:to>
      <xdr:col>102</xdr:col>
      <xdr:colOff>165100</xdr:colOff>
      <xdr:row>63</xdr:row>
      <xdr:rowOff>38418</xdr:rowOff>
    </xdr:to>
    <xdr:sp macro="" textlink="">
      <xdr:nvSpPr>
        <xdr:cNvPr id="710" name="楕円 709">
          <a:extLst>
            <a:ext uri="{FF2B5EF4-FFF2-40B4-BE49-F238E27FC236}">
              <a16:creationId xmlns:a16="http://schemas.microsoft.com/office/drawing/2014/main" id="{F4839BAB-F531-45E7-AFD5-6C1F375F7230}"/>
            </a:ext>
          </a:extLst>
        </xdr:cNvPr>
        <xdr:cNvSpPr/>
      </xdr:nvSpPr>
      <xdr:spPr>
        <a:xfrm>
          <a:off x="17551400" y="1035081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156781</xdr:rowOff>
    </xdr:from>
    <xdr:to>
      <xdr:col>107</xdr:col>
      <xdr:colOff>50800</xdr:colOff>
      <xdr:row>62</xdr:row>
      <xdr:rowOff>159068</xdr:rowOff>
    </xdr:to>
    <xdr:cxnSp macro="">
      <xdr:nvCxnSpPr>
        <xdr:cNvPr id="711" name="直線コネクタ 710">
          <a:extLst>
            <a:ext uri="{FF2B5EF4-FFF2-40B4-BE49-F238E27FC236}">
              <a16:creationId xmlns:a16="http://schemas.microsoft.com/office/drawing/2014/main" id="{100B03D7-FBCD-472C-8D1E-60B876CB3F48}"/>
            </a:ext>
          </a:extLst>
        </xdr:cNvPr>
        <xdr:cNvCxnSpPr/>
      </xdr:nvCxnSpPr>
      <xdr:spPr>
        <a:xfrm flipV="1">
          <a:off x="17602200" y="10399331"/>
          <a:ext cx="79375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109220</xdr:rowOff>
    </xdr:from>
    <xdr:to>
      <xdr:col>98</xdr:col>
      <xdr:colOff>38100</xdr:colOff>
      <xdr:row>63</xdr:row>
      <xdr:rowOff>39370</xdr:rowOff>
    </xdr:to>
    <xdr:sp macro="" textlink="">
      <xdr:nvSpPr>
        <xdr:cNvPr id="712" name="楕円 711">
          <a:extLst>
            <a:ext uri="{FF2B5EF4-FFF2-40B4-BE49-F238E27FC236}">
              <a16:creationId xmlns:a16="http://schemas.microsoft.com/office/drawing/2014/main" id="{D2755228-A1A4-48E0-B0E6-49F05654A998}"/>
            </a:ext>
          </a:extLst>
        </xdr:cNvPr>
        <xdr:cNvSpPr/>
      </xdr:nvSpPr>
      <xdr:spPr>
        <a:xfrm>
          <a:off x="16757650" y="103517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159068</xdr:rowOff>
    </xdr:from>
    <xdr:to>
      <xdr:col>102</xdr:col>
      <xdr:colOff>114300</xdr:colOff>
      <xdr:row>62</xdr:row>
      <xdr:rowOff>160020</xdr:rowOff>
    </xdr:to>
    <xdr:cxnSp macro="">
      <xdr:nvCxnSpPr>
        <xdr:cNvPr id="713" name="直線コネクタ 712">
          <a:extLst>
            <a:ext uri="{FF2B5EF4-FFF2-40B4-BE49-F238E27FC236}">
              <a16:creationId xmlns:a16="http://schemas.microsoft.com/office/drawing/2014/main" id="{BB27B2B9-A25F-441B-B43A-FAF3F256DD6B}"/>
            </a:ext>
          </a:extLst>
        </xdr:cNvPr>
        <xdr:cNvCxnSpPr/>
      </xdr:nvCxnSpPr>
      <xdr:spPr>
        <a:xfrm flipV="1">
          <a:off x="16802100" y="10401618"/>
          <a:ext cx="8001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45800</xdr:rowOff>
    </xdr:from>
    <xdr:ext cx="469744" cy="259045"/>
    <xdr:sp macro="" textlink="">
      <xdr:nvSpPr>
        <xdr:cNvPr id="714" name="n_1aveValue【学校施設】&#10;一人当たり面積">
          <a:extLst>
            <a:ext uri="{FF2B5EF4-FFF2-40B4-BE49-F238E27FC236}">
              <a16:creationId xmlns:a16="http://schemas.microsoft.com/office/drawing/2014/main" id="{EA52B88A-F73E-4CE7-8A3E-33B50616F1AC}"/>
            </a:ext>
          </a:extLst>
        </xdr:cNvPr>
        <xdr:cNvSpPr txBox="1"/>
      </xdr:nvSpPr>
      <xdr:spPr>
        <a:xfrm>
          <a:off x="18980227" y="9958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46372</xdr:rowOff>
    </xdr:from>
    <xdr:ext cx="469744" cy="259045"/>
    <xdr:sp macro="" textlink="">
      <xdr:nvSpPr>
        <xdr:cNvPr id="715" name="n_2aveValue【学校施設】&#10;一人当たり面積">
          <a:extLst>
            <a:ext uri="{FF2B5EF4-FFF2-40B4-BE49-F238E27FC236}">
              <a16:creationId xmlns:a16="http://schemas.microsoft.com/office/drawing/2014/main" id="{059D753E-719F-4CAA-ADB5-4F5D71E754F1}"/>
            </a:ext>
          </a:extLst>
        </xdr:cNvPr>
        <xdr:cNvSpPr txBox="1"/>
      </xdr:nvSpPr>
      <xdr:spPr>
        <a:xfrm>
          <a:off x="18180127" y="9958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105998</xdr:rowOff>
    </xdr:from>
    <xdr:ext cx="469744" cy="259045"/>
    <xdr:sp macro="" textlink="">
      <xdr:nvSpPr>
        <xdr:cNvPr id="716" name="n_3aveValue【学校施設】&#10;一人当たり面積">
          <a:extLst>
            <a:ext uri="{FF2B5EF4-FFF2-40B4-BE49-F238E27FC236}">
              <a16:creationId xmlns:a16="http://schemas.microsoft.com/office/drawing/2014/main" id="{04081B61-7443-4B10-A15C-EEA458F39A14}"/>
            </a:ext>
          </a:extLst>
        </xdr:cNvPr>
        <xdr:cNvSpPr txBox="1"/>
      </xdr:nvSpPr>
      <xdr:spPr>
        <a:xfrm>
          <a:off x="17386377" y="10018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124286</xdr:rowOff>
    </xdr:from>
    <xdr:ext cx="469744" cy="259045"/>
    <xdr:sp macro="" textlink="">
      <xdr:nvSpPr>
        <xdr:cNvPr id="717" name="n_4aveValue【学校施設】&#10;一人当たり面積">
          <a:extLst>
            <a:ext uri="{FF2B5EF4-FFF2-40B4-BE49-F238E27FC236}">
              <a16:creationId xmlns:a16="http://schemas.microsoft.com/office/drawing/2014/main" id="{BF632527-6408-4DD1-B156-E656EDD9BCE4}"/>
            </a:ext>
          </a:extLst>
        </xdr:cNvPr>
        <xdr:cNvSpPr txBox="1"/>
      </xdr:nvSpPr>
      <xdr:spPr>
        <a:xfrm>
          <a:off x="16592627" y="1003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26496</xdr:rowOff>
    </xdr:from>
    <xdr:ext cx="469744" cy="259045"/>
    <xdr:sp macro="" textlink="">
      <xdr:nvSpPr>
        <xdr:cNvPr id="718" name="n_1mainValue【学校施設】&#10;一人当たり面積">
          <a:extLst>
            <a:ext uri="{FF2B5EF4-FFF2-40B4-BE49-F238E27FC236}">
              <a16:creationId xmlns:a16="http://schemas.microsoft.com/office/drawing/2014/main" id="{DE5C3AC0-DF76-4F57-9FF8-71F21B1F6E26}"/>
            </a:ext>
          </a:extLst>
        </xdr:cNvPr>
        <xdr:cNvSpPr txBox="1"/>
      </xdr:nvSpPr>
      <xdr:spPr>
        <a:xfrm>
          <a:off x="18980227" y="10434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27258</xdr:rowOff>
    </xdr:from>
    <xdr:ext cx="469744" cy="259045"/>
    <xdr:sp macro="" textlink="">
      <xdr:nvSpPr>
        <xdr:cNvPr id="719" name="n_2mainValue【学校施設】&#10;一人当たり面積">
          <a:extLst>
            <a:ext uri="{FF2B5EF4-FFF2-40B4-BE49-F238E27FC236}">
              <a16:creationId xmlns:a16="http://schemas.microsoft.com/office/drawing/2014/main" id="{A4EB8AEF-FAF2-458D-AA7B-97600C97DC55}"/>
            </a:ext>
          </a:extLst>
        </xdr:cNvPr>
        <xdr:cNvSpPr txBox="1"/>
      </xdr:nvSpPr>
      <xdr:spPr>
        <a:xfrm>
          <a:off x="18180127" y="10434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29545</xdr:rowOff>
    </xdr:from>
    <xdr:ext cx="469744" cy="259045"/>
    <xdr:sp macro="" textlink="">
      <xdr:nvSpPr>
        <xdr:cNvPr id="720" name="n_3mainValue【学校施設】&#10;一人当たり面積">
          <a:extLst>
            <a:ext uri="{FF2B5EF4-FFF2-40B4-BE49-F238E27FC236}">
              <a16:creationId xmlns:a16="http://schemas.microsoft.com/office/drawing/2014/main" id="{A4BC60FB-478B-46FF-8E83-233FA3F8A008}"/>
            </a:ext>
          </a:extLst>
        </xdr:cNvPr>
        <xdr:cNvSpPr txBox="1"/>
      </xdr:nvSpPr>
      <xdr:spPr>
        <a:xfrm>
          <a:off x="17386377" y="10437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30497</xdr:rowOff>
    </xdr:from>
    <xdr:ext cx="469744" cy="259045"/>
    <xdr:sp macro="" textlink="">
      <xdr:nvSpPr>
        <xdr:cNvPr id="721" name="n_4mainValue【学校施設】&#10;一人当たり面積">
          <a:extLst>
            <a:ext uri="{FF2B5EF4-FFF2-40B4-BE49-F238E27FC236}">
              <a16:creationId xmlns:a16="http://schemas.microsoft.com/office/drawing/2014/main" id="{76909F6E-3BD7-4ED8-ACD7-3BE442FDAA5F}"/>
            </a:ext>
          </a:extLst>
        </xdr:cNvPr>
        <xdr:cNvSpPr txBox="1"/>
      </xdr:nvSpPr>
      <xdr:spPr>
        <a:xfrm>
          <a:off x="16592627" y="1043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2" name="正方形/長方形 721">
          <a:extLst>
            <a:ext uri="{FF2B5EF4-FFF2-40B4-BE49-F238E27FC236}">
              <a16:creationId xmlns:a16="http://schemas.microsoft.com/office/drawing/2014/main" id="{C6951992-96EF-4941-A387-8AEE23B2C390}"/>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3" name="正方形/長方形 722">
          <a:extLst>
            <a:ext uri="{FF2B5EF4-FFF2-40B4-BE49-F238E27FC236}">
              <a16:creationId xmlns:a16="http://schemas.microsoft.com/office/drawing/2014/main" id="{699BCEE6-FAF8-4470-9918-EAEB189D578A}"/>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4" name="正方形/長方形 723">
          <a:extLst>
            <a:ext uri="{FF2B5EF4-FFF2-40B4-BE49-F238E27FC236}">
              <a16:creationId xmlns:a16="http://schemas.microsoft.com/office/drawing/2014/main" id="{9A48F670-2BEB-46D7-9175-4744DD2933EC}"/>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5" name="正方形/長方形 724">
          <a:extLst>
            <a:ext uri="{FF2B5EF4-FFF2-40B4-BE49-F238E27FC236}">
              <a16:creationId xmlns:a16="http://schemas.microsoft.com/office/drawing/2014/main" id="{C0246F2E-2786-4624-AE59-4BBF2BF73523}"/>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6" name="正方形/長方形 725">
          <a:extLst>
            <a:ext uri="{FF2B5EF4-FFF2-40B4-BE49-F238E27FC236}">
              <a16:creationId xmlns:a16="http://schemas.microsoft.com/office/drawing/2014/main" id="{AE148871-BDDB-4D28-8C32-DE91E428F8A2}"/>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7" name="正方形/長方形 726">
          <a:extLst>
            <a:ext uri="{FF2B5EF4-FFF2-40B4-BE49-F238E27FC236}">
              <a16:creationId xmlns:a16="http://schemas.microsoft.com/office/drawing/2014/main" id="{FA6EFC87-726A-4E3F-AEEB-B30BCD29BA29}"/>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8" name="正方形/長方形 727">
          <a:extLst>
            <a:ext uri="{FF2B5EF4-FFF2-40B4-BE49-F238E27FC236}">
              <a16:creationId xmlns:a16="http://schemas.microsoft.com/office/drawing/2014/main" id="{2FE20B8B-ADBE-4D6D-8E54-B60212AFD88D}"/>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9" name="正方形/長方形 728">
          <a:extLst>
            <a:ext uri="{FF2B5EF4-FFF2-40B4-BE49-F238E27FC236}">
              <a16:creationId xmlns:a16="http://schemas.microsoft.com/office/drawing/2014/main" id="{880BF972-BDBD-4E4E-8BA8-D685FAC223CC}"/>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0" name="テキスト ボックス 729">
          <a:extLst>
            <a:ext uri="{FF2B5EF4-FFF2-40B4-BE49-F238E27FC236}">
              <a16:creationId xmlns:a16="http://schemas.microsoft.com/office/drawing/2014/main" id="{7E66E5F6-CBBE-4452-908E-C7E2B38B41A0}"/>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1" name="直線コネクタ 730">
          <a:extLst>
            <a:ext uri="{FF2B5EF4-FFF2-40B4-BE49-F238E27FC236}">
              <a16:creationId xmlns:a16="http://schemas.microsoft.com/office/drawing/2014/main" id="{6C195063-A6DF-43F0-8FFB-DAA9ECEE3B9B}"/>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2" name="テキスト ボックス 731">
          <a:extLst>
            <a:ext uri="{FF2B5EF4-FFF2-40B4-BE49-F238E27FC236}">
              <a16:creationId xmlns:a16="http://schemas.microsoft.com/office/drawing/2014/main" id="{446788DB-25BF-4DFA-80AE-8BEA5032E607}"/>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3" name="直線コネクタ 732">
          <a:extLst>
            <a:ext uri="{FF2B5EF4-FFF2-40B4-BE49-F238E27FC236}">
              <a16:creationId xmlns:a16="http://schemas.microsoft.com/office/drawing/2014/main" id="{A01FA251-DF8C-4D15-971E-1D7839AA0C12}"/>
            </a:ext>
          </a:extLst>
        </xdr:cNvPr>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4" name="テキスト ボックス 733">
          <a:extLst>
            <a:ext uri="{FF2B5EF4-FFF2-40B4-BE49-F238E27FC236}">
              <a16:creationId xmlns:a16="http://schemas.microsoft.com/office/drawing/2014/main" id="{A2F84EDD-529A-4641-9F87-C33C173B2D46}"/>
            </a:ext>
          </a:extLst>
        </xdr:cNvPr>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5" name="直線コネクタ 734">
          <a:extLst>
            <a:ext uri="{FF2B5EF4-FFF2-40B4-BE49-F238E27FC236}">
              <a16:creationId xmlns:a16="http://schemas.microsoft.com/office/drawing/2014/main" id="{F3FB62E3-11E8-4BF9-9832-FFD817D213C5}"/>
            </a:ext>
          </a:extLst>
        </xdr:cNvPr>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6" name="テキスト ボックス 735">
          <a:extLst>
            <a:ext uri="{FF2B5EF4-FFF2-40B4-BE49-F238E27FC236}">
              <a16:creationId xmlns:a16="http://schemas.microsoft.com/office/drawing/2014/main" id="{3D3D1D36-4940-45EB-A556-ACD8EDFDE5A5}"/>
            </a:ext>
          </a:extLst>
        </xdr:cNvPr>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7" name="直線コネクタ 736">
          <a:extLst>
            <a:ext uri="{FF2B5EF4-FFF2-40B4-BE49-F238E27FC236}">
              <a16:creationId xmlns:a16="http://schemas.microsoft.com/office/drawing/2014/main" id="{9FCA17A5-AD82-47DC-ADB7-5959705F6B3F}"/>
            </a:ext>
          </a:extLst>
        </xdr:cNvPr>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8" name="テキスト ボックス 737">
          <a:extLst>
            <a:ext uri="{FF2B5EF4-FFF2-40B4-BE49-F238E27FC236}">
              <a16:creationId xmlns:a16="http://schemas.microsoft.com/office/drawing/2014/main" id="{629F89A6-9478-445E-8BFD-08C62A19C4A1}"/>
            </a:ext>
          </a:extLst>
        </xdr:cNvPr>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9" name="直線コネクタ 738">
          <a:extLst>
            <a:ext uri="{FF2B5EF4-FFF2-40B4-BE49-F238E27FC236}">
              <a16:creationId xmlns:a16="http://schemas.microsoft.com/office/drawing/2014/main" id="{A190546B-65AF-4107-9CF5-CBD21B4EF87F}"/>
            </a:ext>
          </a:extLst>
        </xdr:cNvPr>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0" name="テキスト ボックス 739">
          <a:extLst>
            <a:ext uri="{FF2B5EF4-FFF2-40B4-BE49-F238E27FC236}">
              <a16:creationId xmlns:a16="http://schemas.microsoft.com/office/drawing/2014/main" id="{F1AC4CD1-FDEF-452F-AB5D-12CB07818E89}"/>
            </a:ext>
          </a:extLst>
        </xdr:cNvPr>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1" name="直線コネクタ 740">
          <a:extLst>
            <a:ext uri="{FF2B5EF4-FFF2-40B4-BE49-F238E27FC236}">
              <a16:creationId xmlns:a16="http://schemas.microsoft.com/office/drawing/2014/main" id="{1E611FB5-C882-4578-80B8-E9FB10FF1A46}"/>
            </a:ext>
          </a:extLst>
        </xdr:cNvPr>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2" name="テキスト ボックス 741">
          <a:extLst>
            <a:ext uri="{FF2B5EF4-FFF2-40B4-BE49-F238E27FC236}">
              <a16:creationId xmlns:a16="http://schemas.microsoft.com/office/drawing/2014/main" id="{80048D09-EAE1-421F-A2E1-5D2BC07D64C7}"/>
            </a:ext>
          </a:extLst>
        </xdr:cNvPr>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3" name="直線コネクタ 742">
          <a:extLst>
            <a:ext uri="{FF2B5EF4-FFF2-40B4-BE49-F238E27FC236}">
              <a16:creationId xmlns:a16="http://schemas.microsoft.com/office/drawing/2014/main" id="{8BB049F7-198A-48DA-A296-57BFD0DFD3AE}"/>
            </a:ext>
          </a:extLst>
        </xdr:cNvPr>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4" name="テキスト ボックス 743">
          <a:extLst>
            <a:ext uri="{FF2B5EF4-FFF2-40B4-BE49-F238E27FC236}">
              <a16:creationId xmlns:a16="http://schemas.microsoft.com/office/drawing/2014/main" id="{088A3986-CA98-4BC2-A80F-CAFE96FE5FA7}"/>
            </a:ext>
          </a:extLst>
        </xdr:cNvPr>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5" name="直線コネクタ 744">
          <a:extLst>
            <a:ext uri="{FF2B5EF4-FFF2-40B4-BE49-F238E27FC236}">
              <a16:creationId xmlns:a16="http://schemas.microsoft.com/office/drawing/2014/main" id="{812E6AD0-AEBD-4364-BADC-82B930C814DE}"/>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6" name="【児童館】&#10;有形固定資産減価償却率グラフ枠">
          <a:extLst>
            <a:ext uri="{FF2B5EF4-FFF2-40B4-BE49-F238E27FC236}">
              <a16:creationId xmlns:a16="http://schemas.microsoft.com/office/drawing/2014/main" id="{D3D68090-0FF5-43F5-B28C-FC27A54D1BA4}"/>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111579</xdr:rowOff>
    </xdr:from>
    <xdr:to>
      <xdr:col>85</xdr:col>
      <xdr:colOff>126364</xdr:colOff>
      <xdr:row>86</xdr:row>
      <xdr:rowOff>168729</xdr:rowOff>
    </xdr:to>
    <xdr:cxnSp macro="">
      <xdr:nvCxnSpPr>
        <xdr:cNvPr id="747" name="直線コネクタ 746">
          <a:extLst>
            <a:ext uri="{FF2B5EF4-FFF2-40B4-BE49-F238E27FC236}">
              <a16:creationId xmlns:a16="http://schemas.microsoft.com/office/drawing/2014/main" id="{9FF0258F-1C01-4A6B-ABA9-C44CE54722EA}"/>
            </a:ext>
          </a:extLst>
        </xdr:cNvPr>
        <xdr:cNvCxnSpPr/>
      </xdr:nvCxnSpPr>
      <xdr:spPr>
        <a:xfrm flipV="1">
          <a:off x="14699614" y="1299572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8" name="【児童館】&#10;有形固定資産減価償却率最小値テキスト">
          <a:extLst>
            <a:ext uri="{FF2B5EF4-FFF2-40B4-BE49-F238E27FC236}">
              <a16:creationId xmlns:a16="http://schemas.microsoft.com/office/drawing/2014/main" id="{32F271FB-1855-48DE-B388-CF303E711698}"/>
            </a:ext>
          </a:extLst>
        </xdr:cNvPr>
        <xdr:cNvSpPr txBox="1"/>
      </xdr:nvSpPr>
      <xdr:spPr>
        <a:xfrm>
          <a:off x="1473835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9" name="直線コネクタ 748">
          <a:extLst>
            <a:ext uri="{FF2B5EF4-FFF2-40B4-BE49-F238E27FC236}">
              <a16:creationId xmlns:a16="http://schemas.microsoft.com/office/drawing/2014/main" id="{A84A4B3B-6FF3-43B7-8D92-F7D4B0A3CF6D}"/>
            </a:ext>
          </a:extLst>
        </xdr:cNvPr>
        <xdr:cNvCxnSpPr/>
      </xdr:nvCxnSpPr>
      <xdr:spPr>
        <a:xfrm>
          <a:off x="146113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58256</xdr:rowOff>
    </xdr:from>
    <xdr:ext cx="405111" cy="259045"/>
    <xdr:sp macro="" textlink="">
      <xdr:nvSpPr>
        <xdr:cNvPr id="750" name="【児童館】&#10;有形固定資産減価償却率最大値テキスト">
          <a:extLst>
            <a:ext uri="{FF2B5EF4-FFF2-40B4-BE49-F238E27FC236}">
              <a16:creationId xmlns:a16="http://schemas.microsoft.com/office/drawing/2014/main" id="{F455EFF3-8D26-4961-B5F9-7800D575C484}"/>
            </a:ext>
          </a:extLst>
        </xdr:cNvPr>
        <xdr:cNvSpPr txBox="1"/>
      </xdr:nvSpPr>
      <xdr:spPr>
        <a:xfrm>
          <a:off x="14738350" y="12777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111579</xdr:rowOff>
    </xdr:from>
    <xdr:to>
      <xdr:col>86</xdr:col>
      <xdr:colOff>25400</xdr:colOff>
      <xdr:row>78</xdr:row>
      <xdr:rowOff>111579</xdr:rowOff>
    </xdr:to>
    <xdr:cxnSp macro="">
      <xdr:nvCxnSpPr>
        <xdr:cNvPr id="751" name="直線コネクタ 750">
          <a:extLst>
            <a:ext uri="{FF2B5EF4-FFF2-40B4-BE49-F238E27FC236}">
              <a16:creationId xmlns:a16="http://schemas.microsoft.com/office/drawing/2014/main" id="{802CB0FE-FABA-4813-A052-1407BC0404AA}"/>
            </a:ext>
          </a:extLst>
        </xdr:cNvPr>
        <xdr:cNvCxnSpPr/>
      </xdr:nvCxnSpPr>
      <xdr:spPr>
        <a:xfrm>
          <a:off x="14611350" y="129957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152235</xdr:rowOff>
    </xdr:from>
    <xdr:ext cx="405111" cy="259045"/>
    <xdr:sp macro="" textlink="">
      <xdr:nvSpPr>
        <xdr:cNvPr id="752" name="【児童館】&#10;有形固定資産減価償却率平均値テキスト">
          <a:extLst>
            <a:ext uri="{FF2B5EF4-FFF2-40B4-BE49-F238E27FC236}">
              <a16:creationId xmlns:a16="http://schemas.microsoft.com/office/drawing/2014/main" id="{C33A1096-219C-4C9F-9298-9E21D67AC640}"/>
            </a:ext>
          </a:extLst>
        </xdr:cNvPr>
        <xdr:cNvSpPr txBox="1"/>
      </xdr:nvSpPr>
      <xdr:spPr>
        <a:xfrm>
          <a:off x="14738350" y="135316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129358</xdr:rowOff>
    </xdr:from>
    <xdr:to>
      <xdr:col>85</xdr:col>
      <xdr:colOff>177800</xdr:colOff>
      <xdr:row>83</xdr:row>
      <xdr:rowOff>59508</xdr:rowOff>
    </xdr:to>
    <xdr:sp macro="" textlink="">
      <xdr:nvSpPr>
        <xdr:cNvPr id="753" name="フローチャート: 判断 752">
          <a:extLst>
            <a:ext uri="{FF2B5EF4-FFF2-40B4-BE49-F238E27FC236}">
              <a16:creationId xmlns:a16="http://schemas.microsoft.com/office/drawing/2014/main" id="{5478D70C-3007-49CC-AB0E-0C4F993345FF}"/>
            </a:ext>
          </a:extLst>
        </xdr:cNvPr>
        <xdr:cNvSpPr/>
      </xdr:nvSpPr>
      <xdr:spPr>
        <a:xfrm>
          <a:off x="14649450" y="1367390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142421</xdr:rowOff>
    </xdr:from>
    <xdr:to>
      <xdr:col>81</xdr:col>
      <xdr:colOff>101600</xdr:colOff>
      <xdr:row>83</xdr:row>
      <xdr:rowOff>72571</xdr:rowOff>
    </xdr:to>
    <xdr:sp macro="" textlink="">
      <xdr:nvSpPr>
        <xdr:cNvPr id="754" name="フローチャート: 判断 753">
          <a:extLst>
            <a:ext uri="{FF2B5EF4-FFF2-40B4-BE49-F238E27FC236}">
              <a16:creationId xmlns:a16="http://schemas.microsoft.com/office/drawing/2014/main" id="{A1EC49D2-C6C6-4C7B-A02E-2B2CEB642499}"/>
            </a:ext>
          </a:extLst>
        </xdr:cNvPr>
        <xdr:cNvSpPr/>
      </xdr:nvSpPr>
      <xdr:spPr>
        <a:xfrm>
          <a:off x="13887450" y="1368697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132624</xdr:rowOff>
    </xdr:from>
    <xdr:to>
      <xdr:col>76</xdr:col>
      <xdr:colOff>165100</xdr:colOff>
      <xdr:row>83</xdr:row>
      <xdr:rowOff>62774</xdr:rowOff>
    </xdr:to>
    <xdr:sp macro="" textlink="">
      <xdr:nvSpPr>
        <xdr:cNvPr id="755" name="フローチャート: 判断 754">
          <a:extLst>
            <a:ext uri="{FF2B5EF4-FFF2-40B4-BE49-F238E27FC236}">
              <a16:creationId xmlns:a16="http://schemas.microsoft.com/office/drawing/2014/main" id="{ED8206A4-C9DB-408B-A349-98E400BA0539}"/>
            </a:ext>
          </a:extLst>
        </xdr:cNvPr>
        <xdr:cNvSpPr/>
      </xdr:nvSpPr>
      <xdr:spPr>
        <a:xfrm>
          <a:off x="13093700" y="136771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84</xdr:row>
      <xdr:rowOff>10161</xdr:rowOff>
    </xdr:from>
    <xdr:to>
      <xdr:col>72</xdr:col>
      <xdr:colOff>38100</xdr:colOff>
      <xdr:row>84</xdr:row>
      <xdr:rowOff>111761</xdr:rowOff>
    </xdr:to>
    <xdr:sp macro="" textlink="">
      <xdr:nvSpPr>
        <xdr:cNvPr id="756" name="フローチャート: 判断 755">
          <a:extLst>
            <a:ext uri="{FF2B5EF4-FFF2-40B4-BE49-F238E27FC236}">
              <a16:creationId xmlns:a16="http://schemas.microsoft.com/office/drawing/2014/main" id="{7A453252-9443-4635-BCBC-DFED6456662F}"/>
            </a:ext>
          </a:extLst>
        </xdr:cNvPr>
        <xdr:cNvSpPr/>
      </xdr:nvSpPr>
      <xdr:spPr>
        <a:xfrm>
          <a:off x="12299950" y="138849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168548</xdr:rowOff>
    </xdr:from>
    <xdr:to>
      <xdr:col>67</xdr:col>
      <xdr:colOff>101600</xdr:colOff>
      <xdr:row>84</xdr:row>
      <xdr:rowOff>98698</xdr:rowOff>
    </xdr:to>
    <xdr:sp macro="" textlink="">
      <xdr:nvSpPr>
        <xdr:cNvPr id="757" name="フローチャート: 判断 756">
          <a:extLst>
            <a:ext uri="{FF2B5EF4-FFF2-40B4-BE49-F238E27FC236}">
              <a16:creationId xmlns:a16="http://schemas.microsoft.com/office/drawing/2014/main" id="{19416E65-D2FC-4B1A-BC7C-1C9355023542}"/>
            </a:ext>
          </a:extLst>
        </xdr:cNvPr>
        <xdr:cNvSpPr/>
      </xdr:nvSpPr>
      <xdr:spPr>
        <a:xfrm>
          <a:off x="11487150" y="1387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646E5E41-B8C1-4F51-89E7-BF76CE1CA196}"/>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E4FABF8A-6F32-44B0-85C9-AC7DF07AA769}"/>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4F8DB941-BB5C-40FF-B0F5-DB196F950B51}"/>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1BB9F698-82A3-42C7-A73E-637806A5BBF5}"/>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49B8CB15-F25E-4F92-9A13-BB72F9EA84DF}"/>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55880</xdr:rowOff>
    </xdr:from>
    <xdr:to>
      <xdr:col>85</xdr:col>
      <xdr:colOff>177800</xdr:colOff>
      <xdr:row>85</xdr:row>
      <xdr:rowOff>157480</xdr:rowOff>
    </xdr:to>
    <xdr:sp macro="" textlink="">
      <xdr:nvSpPr>
        <xdr:cNvPr id="763" name="楕円 762">
          <a:extLst>
            <a:ext uri="{FF2B5EF4-FFF2-40B4-BE49-F238E27FC236}">
              <a16:creationId xmlns:a16="http://schemas.microsoft.com/office/drawing/2014/main" id="{E56EC07B-3DB2-45D4-8964-08641A10134A}"/>
            </a:ext>
          </a:extLst>
        </xdr:cNvPr>
        <xdr:cNvSpPr/>
      </xdr:nvSpPr>
      <xdr:spPr>
        <a:xfrm>
          <a:off x="14649450" y="1409573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34307</xdr:rowOff>
    </xdr:from>
    <xdr:ext cx="405111" cy="259045"/>
    <xdr:sp macro="" textlink="">
      <xdr:nvSpPr>
        <xdr:cNvPr id="764" name="【児童館】&#10;有形固定資産減価償却率該当値テキスト">
          <a:extLst>
            <a:ext uri="{FF2B5EF4-FFF2-40B4-BE49-F238E27FC236}">
              <a16:creationId xmlns:a16="http://schemas.microsoft.com/office/drawing/2014/main" id="{7D209251-2C61-4297-ABD8-0AA73A1D51F3}"/>
            </a:ext>
          </a:extLst>
        </xdr:cNvPr>
        <xdr:cNvSpPr txBox="1"/>
      </xdr:nvSpPr>
      <xdr:spPr>
        <a:xfrm>
          <a:off x="14738350" y="1407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18324</xdr:rowOff>
    </xdr:from>
    <xdr:to>
      <xdr:col>81</xdr:col>
      <xdr:colOff>101600</xdr:colOff>
      <xdr:row>85</xdr:row>
      <xdr:rowOff>119924</xdr:rowOff>
    </xdr:to>
    <xdr:sp macro="" textlink="">
      <xdr:nvSpPr>
        <xdr:cNvPr id="765" name="楕円 764">
          <a:extLst>
            <a:ext uri="{FF2B5EF4-FFF2-40B4-BE49-F238E27FC236}">
              <a16:creationId xmlns:a16="http://schemas.microsoft.com/office/drawing/2014/main" id="{2C1618EA-9D06-45C1-A015-9EBA3AAC5155}"/>
            </a:ext>
          </a:extLst>
        </xdr:cNvPr>
        <xdr:cNvSpPr/>
      </xdr:nvSpPr>
      <xdr:spPr>
        <a:xfrm>
          <a:off x="13887450" y="1405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69124</xdr:rowOff>
    </xdr:from>
    <xdr:to>
      <xdr:col>85</xdr:col>
      <xdr:colOff>127000</xdr:colOff>
      <xdr:row>85</xdr:row>
      <xdr:rowOff>106680</xdr:rowOff>
    </xdr:to>
    <xdr:cxnSp macro="">
      <xdr:nvCxnSpPr>
        <xdr:cNvPr id="766" name="直線コネクタ 765">
          <a:extLst>
            <a:ext uri="{FF2B5EF4-FFF2-40B4-BE49-F238E27FC236}">
              <a16:creationId xmlns:a16="http://schemas.microsoft.com/office/drawing/2014/main" id="{DC3CAE80-7558-4EE4-8576-E1213C0CF56E}"/>
            </a:ext>
          </a:extLst>
        </xdr:cNvPr>
        <xdr:cNvCxnSpPr/>
      </xdr:nvCxnSpPr>
      <xdr:spPr>
        <a:xfrm>
          <a:off x="13938250" y="14108974"/>
          <a:ext cx="762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153851</xdr:rowOff>
    </xdr:from>
    <xdr:to>
      <xdr:col>76</xdr:col>
      <xdr:colOff>165100</xdr:colOff>
      <xdr:row>85</xdr:row>
      <xdr:rowOff>84001</xdr:rowOff>
    </xdr:to>
    <xdr:sp macro="" textlink="">
      <xdr:nvSpPr>
        <xdr:cNvPr id="767" name="楕円 766">
          <a:extLst>
            <a:ext uri="{FF2B5EF4-FFF2-40B4-BE49-F238E27FC236}">
              <a16:creationId xmlns:a16="http://schemas.microsoft.com/office/drawing/2014/main" id="{21492846-FBBA-4F90-BB9A-CC5CB363950F}"/>
            </a:ext>
          </a:extLst>
        </xdr:cNvPr>
        <xdr:cNvSpPr/>
      </xdr:nvSpPr>
      <xdr:spPr>
        <a:xfrm>
          <a:off x="13093700" y="1402860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33201</xdr:rowOff>
    </xdr:from>
    <xdr:to>
      <xdr:col>81</xdr:col>
      <xdr:colOff>50800</xdr:colOff>
      <xdr:row>85</xdr:row>
      <xdr:rowOff>69124</xdr:rowOff>
    </xdr:to>
    <xdr:cxnSp macro="">
      <xdr:nvCxnSpPr>
        <xdr:cNvPr id="768" name="直線コネクタ 767">
          <a:extLst>
            <a:ext uri="{FF2B5EF4-FFF2-40B4-BE49-F238E27FC236}">
              <a16:creationId xmlns:a16="http://schemas.microsoft.com/office/drawing/2014/main" id="{A5AB419E-446F-42FF-B653-7AB84FCA8AA3}"/>
            </a:ext>
          </a:extLst>
        </xdr:cNvPr>
        <xdr:cNvCxnSpPr/>
      </xdr:nvCxnSpPr>
      <xdr:spPr>
        <a:xfrm>
          <a:off x="13144500" y="14073051"/>
          <a:ext cx="79375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163649</xdr:rowOff>
    </xdr:from>
    <xdr:to>
      <xdr:col>72</xdr:col>
      <xdr:colOff>38100</xdr:colOff>
      <xdr:row>85</xdr:row>
      <xdr:rowOff>93799</xdr:rowOff>
    </xdr:to>
    <xdr:sp macro="" textlink="">
      <xdr:nvSpPr>
        <xdr:cNvPr id="769" name="楕円 768">
          <a:extLst>
            <a:ext uri="{FF2B5EF4-FFF2-40B4-BE49-F238E27FC236}">
              <a16:creationId xmlns:a16="http://schemas.microsoft.com/office/drawing/2014/main" id="{913D9565-04CC-4881-8A13-72E26B191250}"/>
            </a:ext>
          </a:extLst>
        </xdr:cNvPr>
        <xdr:cNvSpPr/>
      </xdr:nvSpPr>
      <xdr:spPr>
        <a:xfrm>
          <a:off x="12299950" y="1403839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33201</xdr:rowOff>
    </xdr:from>
    <xdr:to>
      <xdr:col>76</xdr:col>
      <xdr:colOff>114300</xdr:colOff>
      <xdr:row>85</xdr:row>
      <xdr:rowOff>42999</xdr:rowOff>
    </xdr:to>
    <xdr:cxnSp macro="">
      <xdr:nvCxnSpPr>
        <xdr:cNvPr id="770" name="直線コネクタ 769">
          <a:extLst>
            <a:ext uri="{FF2B5EF4-FFF2-40B4-BE49-F238E27FC236}">
              <a16:creationId xmlns:a16="http://schemas.microsoft.com/office/drawing/2014/main" id="{17E27CD1-0D50-4392-A20E-B08D8F75AF38}"/>
            </a:ext>
          </a:extLst>
        </xdr:cNvPr>
        <xdr:cNvCxnSpPr/>
      </xdr:nvCxnSpPr>
      <xdr:spPr>
        <a:xfrm flipV="1">
          <a:off x="12344400" y="14073051"/>
          <a:ext cx="8001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130992</xdr:rowOff>
    </xdr:from>
    <xdr:to>
      <xdr:col>67</xdr:col>
      <xdr:colOff>101600</xdr:colOff>
      <xdr:row>85</xdr:row>
      <xdr:rowOff>61142</xdr:rowOff>
    </xdr:to>
    <xdr:sp macro="" textlink="">
      <xdr:nvSpPr>
        <xdr:cNvPr id="771" name="楕円 770">
          <a:extLst>
            <a:ext uri="{FF2B5EF4-FFF2-40B4-BE49-F238E27FC236}">
              <a16:creationId xmlns:a16="http://schemas.microsoft.com/office/drawing/2014/main" id="{6E37356A-BA65-4C55-AEB4-6ADD15C5AD87}"/>
            </a:ext>
          </a:extLst>
        </xdr:cNvPr>
        <xdr:cNvSpPr/>
      </xdr:nvSpPr>
      <xdr:spPr>
        <a:xfrm>
          <a:off x="11487150" y="1400574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10342</xdr:rowOff>
    </xdr:from>
    <xdr:to>
      <xdr:col>71</xdr:col>
      <xdr:colOff>177800</xdr:colOff>
      <xdr:row>85</xdr:row>
      <xdr:rowOff>42999</xdr:rowOff>
    </xdr:to>
    <xdr:cxnSp macro="">
      <xdr:nvCxnSpPr>
        <xdr:cNvPr id="772" name="直線コネクタ 771">
          <a:extLst>
            <a:ext uri="{FF2B5EF4-FFF2-40B4-BE49-F238E27FC236}">
              <a16:creationId xmlns:a16="http://schemas.microsoft.com/office/drawing/2014/main" id="{01C9353B-1982-45BD-ACCF-A586D17A6B7D}"/>
            </a:ext>
          </a:extLst>
        </xdr:cNvPr>
        <xdr:cNvCxnSpPr/>
      </xdr:nvCxnSpPr>
      <xdr:spPr>
        <a:xfrm>
          <a:off x="11537950" y="14050192"/>
          <a:ext cx="8064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89098</xdr:rowOff>
    </xdr:from>
    <xdr:ext cx="405111" cy="259045"/>
    <xdr:sp macro="" textlink="">
      <xdr:nvSpPr>
        <xdr:cNvPr id="773" name="n_1aveValue【児童館】&#10;有形固定資産減価償却率">
          <a:extLst>
            <a:ext uri="{FF2B5EF4-FFF2-40B4-BE49-F238E27FC236}">
              <a16:creationId xmlns:a16="http://schemas.microsoft.com/office/drawing/2014/main" id="{E894223A-137A-46C4-8D32-E9D5C8C3BBD3}"/>
            </a:ext>
          </a:extLst>
        </xdr:cNvPr>
        <xdr:cNvSpPr txBox="1"/>
      </xdr:nvSpPr>
      <xdr:spPr>
        <a:xfrm>
          <a:off x="13742044" y="13468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79301</xdr:rowOff>
    </xdr:from>
    <xdr:ext cx="405111" cy="259045"/>
    <xdr:sp macro="" textlink="">
      <xdr:nvSpPr>
        <xdr:cNvPr id="774" name="n_2aveValue【児童館】&#10;有形固定資産減価償却率">
          <a:extLst>
            <a:ext uri="{FF2B5EF4-FFF2-40B4-BE49-F238E27FC236}">
              <a16:creationId xmlns:a16="http://schemas.microsoft.com/office/drawing/2014/main" id="{2B7806C2-AD20-420D-B7AD-5AE8BA2635AE}"/>
            </a:ext>
          </a:extLst>
        </xdr:cNvPr>
        <xdr:cNvSpPr txBox="1"/>
      </xdr:nvSpPr>
      <xdr:spPr>
        <a:xfrm>
          <a:off x="12960994" y="13458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128288</xdr:rowOff>
    </xdr:from>
    <xdr:ext cx="405111" cy="259045"/>
    <xdr:sp macro="" textlink="">
      <xdr:nvSpPr>
        <xdr:cNvPr id="775" name="n_3aveValue【児童館】&#10;有形固定資産減価償却率">
          <a:extLst>
            <a:ext uri="{FF2B5EF4-FFF2-40B4-BE49-F238E27FC236}">
              <a16:creationId xmlns:a16="http://schemas.microsoft.com/office/drawing/2014/main" id="{E1289516-F9AB-4142-95BD-0B3D664AB86B}"/>
            </a:ext>
          </a:extLst>
        </xdr:cNvPr>
        <xdr:cNvSpPr txBox="1"/>
      </xdr:nvSpPr>
      <xdr:spPr>
        <a:xfrm>
          <a:off x="121672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115225</xdr:rowOff>
    </xdr:from>
    <xdr:ext cx="405111" cy="259045"/>
    <xdr:sp macro="" textlink="">
      <xdr:nvSpPr>
        <xdr:cNvPr id="776" name="n_4aveValue【児童館】&#10;有形固定資産減価償却率">
          <a:extLst>
            <a:ext uri="{FF2B5EF4-FFF2-40B4-BE49-F238E27FC236}">
              <a16:creationId xmlns:a16="http://schemas.microsoft.com/office/drawing/2014/main" id="{EB43858D-2CCF-4D8A-BDA4-E3002540A317}"/>
            </a:ext>
          </a:extLst>
        </xdr:cNvPr>
        <xdr:cNvSpPr txBox="1"/>
      </xdr:nvSpPr>
      <xdr:spPr>
        <a:xfrm>
          <a:off x="11354444" y="13659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111051</xdr:rowOff>
    </xdr:from>
    <xdr:ext cx="405111" cy="259045"/>
    <xdr:sp macro="" textlink="">
      <xdr:nvSpPr>
        <xdr:cNvPr id="777" name="n_1mainValue【児童館】&#10;有形固定資産減価償却率">
          <a:extLst>
            <a:ext uri="{FF2B5EF4-FFF2-40B4-BE49-F238E27FC236}">
              <a16:creationId xmlns:a16="http://schemas.microsoft.com/office/drawing/2014/main" id="{05DFE25F-220F-4D86-89B2-3C77FAD11EA3}"/>
            </a:ext>
          </a:extLst>
        </xdr:cNvPr>
        <xdr:cNvSpPr txBox="1"/>
      </xdr:nvSpPr>
      <xdr:spPr>
        <a:xfrm>
          <a:off x="13742044" y="14150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75128</xdr:rowOff>
    </xdr:from>
    <xdr:ext cx="405111" cy="259045"/>
    <xdr:sp macro="" textlink="">
      <xdr:nvSpPr>
        <xdr:cNvPr id="778" name="n_2mainValue【児童館】&#10;有形固定資産減価償却率">
          <a:extLst>
            <a:ext uri="{FF2B5EF4-FFF2-40B4-BE49-F238E27FC236}">
              <a16:creationId xmlns:a16="http://schemas.microsoft.com/office/drawing/2014/main" id="{0D5FE824-93F9-43AD-BB86-64458BCC34C4}"/>
            </a:ext>
          </a:extLst>
        </xdr:cNvPr>
        <xdr:cNvSpPr txBox="1"/>
      </xdr:nvSpPr>
      <xdr:spPr>
        <a:xfrm>
          <a:off x="12960994" y="14114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84926</xdr:rowOff>
    </xdr:from>
    <xdr:ext cx="405111" cy="259045"/>
    <xdr:sp macro="" textlink="">
      <xdr:nvSpPr>
        <xdr:cNvPr id="779" name="n_3mainValue【児童館】&#10;有形固定資産減価償却率">
          <a:extLst>
            <a:ext uri="{FF2B5EF4-FFF2-40B4-BE49-F238E27FC236}">
              <a16:creationId xmlns:a16="http://schemas.microsoft.com/office/drawing/2014/main" id="{AE5E91E3-3578-4DB9-8498-023893DFCB5D}"/>
            </a:ext>
          </a:extLst>
        </xdr:cNvPr>
        <xdr:cNvSpPr txBox="1"/>
      </xdr:nvSpPr>
      <xdr:spPr>
        <a:xfrm>
          <a:off x="12167244" y="14124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52269</xdr:rowOff>
    </xdr:from>
    <xdr:ext cx="405111" cy="259045"/>
    <xdr:sp macro="" textlink="">
      <xdr:nvSpPr>
        <xdr:cNvPr id="780" name="n_4mainValue【児童館】&#10;有形固定資産減価償却率">
          <a:extLst>
            <a:ext uri="{FF2B5EF4-FFF2-40B4-BE49-F238E27FC236}">
              <a16:creationId xmlns:a16="http://schemas.microsoft.com/office/drawing/2014/main" id="{64CB4782-41F9-408A-8919-4A094AD29E7C}"/>
            </a:ext>
          </a:extLst>
        </xdr:cNvPr>
        <xdr:cNvSpPr txBox="1"/>
      </xdr:nvSpPr>
      <xdr:spPr>
        <a:xfrm>
          <a:off x="11354444" y="14092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1" name="正方形/長方形 780">
          <a:extLst>
            <a:ext uri="{FF2B5EF4-FFF2-40B4-BE49-F238E27FC236}">
              <a16:creationId xmlns:a16="http://schemas.microsoft.com/office/drawing/2014/main" id="{A1DFF834-A23C-4949-8C40-446AAA6F1A2B}"/>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2" name="正方形/長方形 781">
          <a:extLst>
            <a:ext uri="{FF2B5EF4-FFF2-40B4-BE49-F238E27FC236}">
              <a16:creationId xmlns:a16="http://schemas.microsoft.com/office/drawing/2014/main" id="{16783CC3-0F7B-43C7-B7B7-493F11DBCBC9}"/>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3" name="正方形/長方形 782">
          <a:extLst>
            <a:ext uri="{FF2B5EF4-FFF2-40B4-BE49-F238E27FC236}">
              <a16:creationId xmlns:a16="http://schemas.microsoft.com/office/drawing/2014/main" id="{4CE91BE2-0E53-4327-92B7-9F61BE3F325C}"/>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4" name="正方形/長方形 783">
          <a:extLst>
            <a:ext uri="{FF2B5EF4-FFF2-40B4-BE49-F238E27FC236}">
              <a16:creationId xmlns:a16="http://schemas.microsoft.com/office/drawing/2014/main" id="{8F41946E-17C9-4C88-920B-F7A712C4FD87}"/>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5" name="正方形/長方形 784">
          <a:extLst>
            <a:ext uri="{FF2B5EF4-FFF2-40B4-BE49-F238E27FC236}">
              <a16:creationId xmlns:a16="http://schemas.microsoft.com/office/drawing/2014/main" id="{1B9DA34C-B91C-4176-9321-B4B88B37CB31}"/>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6" name="正方形/長方形 785">
          <a:extLst>
            <a:ext uri="{FF2B5EF4-FFF2-40B4-BE49-F238E27FC236}">
              <a16:creationId xmlns:a16="http://schemas.microsoft.com/office/drawing/2014/main" id="{8EB38273-89BA-4351-A984-9AE56D2E1FC2}"/>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7" name="正方形/長方形 786">
          <a:extLst>
            <a:ext uri="{FF2B5EF4-FFF2-40B4-BE49-F238E27FC236}">
              <a16:creationId xmlns:a16="http://schemas.microsoft.com/office/drawing/2014/main" id="{16FEC620-71FF-4169-9097-7BDE051C876E}"/>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8" name="正方形/長方形 787">
          <a:extLst>
            <a:ext uri="{FF2B5EF4-FFF2-40B4-BE49-F238E27FC236}">
              <a16:creationId xmlns:a16="http://schemas.microsoft.com/office/drawing/2014/main" id="{AC77CE5D-7224-46E0-8943-BD768E01C5EC}"/>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9" name="テキスト ボックス 788">
          <a:extLst>
            <a:ext uri="{FF2B5EF4-FFF2-40B4-BE49-F238E27FC236}">
              <a16:creationId xmlns:a16="http://schemas.microsoft.com/office/drawing/2014/main" id="{CAC6AABE-099B-4FD8-8810-3E74A74042E2}"/>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0" name="直線コネクタ 789">
          <a:extLst>
            <a:ext uri="{FF2B5EF4-FFF2-40B4-BE49-F238E27FC236}">
              <a16:creationId xmlns:a16="http://schemas.microsoft.com/office/drawing/2014/main" id="{37F49F8A-F22B-4EA4-B51C-B64AC6F00061}"/>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1" name="直線コネクタ 790">
          <a:extLst>
            <a:ext uri="{FF2B5EF4-FFF2-40B4-BE49-F238E27FC236}">
              <a16:creationId xmlns:a16="http://schemas.microsoft.com/office/drawing/2014/main" id="{C79D467D-F7F3-4BE0-A675-589175F395AF}"/>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2" name="テキスト ボックス 791">
          <a:extLst>
            <a:ext uri="{FF2B5EF4-FFF2-40B4-BE49-F238E27FC236}">
              <a16:creationId xmlns:a16="http://schemas.microsoft.com/office/drawing/2014/main" id="{2F8737FF-9124-4057-8760-B63C7EE81CCC}"/>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3" name="直線コネクタ 792">
          <a:extLst>
            <a:ext uri="{FF2B5EF4-FFF2-40B4-BE49-F238E27FC236}">
              <a16:creationId xmlns:a16="http://schemas.microsoft.com/office/drawing/2014/main" id="{D5EE523C-7843-4AAC-958D-FEC333B7DFAB}"/>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4" name="テキスト ボックス 793">
          <a:extLst>
            <a:ext uri="{FF2B5EF4-FFF2-40B4-BE49-F238E27FC236}">
              <a16:creationId xmlns:a16="http://schemas.microsoft.com/office/drawing/2014/main" id="{AB96C7D6-D105-4742-A8EE-A79BE10B9FFF}"/>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5" name="直線コネクタ 794">
          <a:extLst>
            <a:ext uri="{FF2B5EF4-FFF2-40B4-BE49-F238E27FC236}">
              <a16:creationId xmlns:a16="http://schemas.microsoft.com/office/drawing/2014/main" id="{B4408EB1-E33B-4054-B86B-52A90A9AAC1B}"/>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6" name="テキスト ボックス 795">
          <a:extLst>
            <a:ext uri="{FF2B5EF4-FFF2-40B4-BE49-F238E27FC236}">
              <a16:creationId xmlns:a16="http://schemas.microsoft.com/office/drawing/2014/main" id="{0FFBA976-A2F7-442A-873D-E89C4F10AE0B}"/>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7" name="直線コネクタ 796">
          <a:extLst>
            <a:ext uri="{FF2B5EF4-FFF2-40B4-BE49-F238E27FC236}">
              <a16:creationId xmlns:a16="http://schemas.microsoft.com/office/drawing/2014/main" id="{535EC007-C502-403C-AF2A-7A4AC5FCC73B}"/>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8" name="テキスト ボックス 797">
          <a:extLst>
            <a:ext uri="{FF2B5EF4-FFF2-40B4-BE49-F238E27FC236}">
              <a16:creationId xmlns:a16="http://schemas.microsoft.com/office/drawing/2014/main" id="{00E1C8CB-AF45-4C2D-892E-2334C6FDB023}"/>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9" name="直線コネクタ 798">
          <a:extLst>
            <a:ext uri="{FF2B5EF4-FFF2-40B4-BE49-F238E27FC236}">
              <a16:creationId xmlns:a16="http://schemas.microsoft.com/office/drawing/2014/main" id="{0E54A8CA-99FB-490C-B929-ACEAEA414B61}"/>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0" name="テキスト ボックス 799">
          <a:extLst>
            <a:ext uri="{FF2B5EF4-FFF2-40B4-BE49-F238E27FC236}">
              <a16:creationId xmlns:a16="http://schemas.microsoft.com/office/drawing/2014/main" id="{223D2332-3265-4BE5-B85E-34EF1DED61A4}"/>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1" name="直線コネクタ 800">
          <a:extLst>
            <a:ext uri="{FF2B5EF4-FFF2-40B4-BE49-F238E27FC236}">
              <a16:creationId xmlns:a16="http://schemas.microsoft.com/office/drawing/2014/main" id="{1250123A-8118-4F3E-9CC3-A24DAEEE18B1}"/>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2" name="テキスト ボックス 801">
          <a:extLst>
            <a:ext uri="{FF2B5EF4-FFF2-40B4-BE49-F238E27FC236}">
              <a16:creationId xmlns:a16="http://schemas.microsoft.com/office/drawing/2014/main" id="{89D82CC2-4E04-40FF-AFCF-00B66EE2E334}"/>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3" name="【児童館】&#10;一人当たり面積グラフ枠">
          <a:extLst>
            <a:ext uri="{FF2B5EF4-FFF2-40B4-BE49-F238E27FC236}">
              <a16:creationId xmlns:a16="http://schemas.microsoft.com/office/drawing/2014/main" id="{491AFF02-57CB-45E2-8955-0826511714F5}"/>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144780</xdr:rowOff>
    </xdr:from>
    <xdr:to>
      <xdr:col>116</xdr:col>
      <xdr:colOff>62864</xdr:colOff>
      <xdr:row>86</xdr:row>
      <xdr:rowOff>99061</xdr:rowOff>
    </xdr:to>
    <xdr:cxnSp macro="">
      <xdr:nvCxnSpPr>
        <xdr:cNvPr id="804" name="直線コネクタ 803">
          <a:extLst>
            <a:ext uri="{FF2B5EF4-FFF2-40B4-BE49-F238E27FC236}">
              <a16:creationId xmlns:a16="http://schemas.microsoft.com/office/drawing/2014/main" id="{18F45736-C51B-4A8B-BEDA-12F6E269BB29}"/>
            </a:ext>
          </a:extLst>
        </xdr:cNvPr>
        <xdr:cNvCxnSpPr/>
      </xdr:nvCxnSpPr>
      <xdr:spPr>
        <a:xfrm flipV="1">
          <a:off x="19951064" y="13028930"/>
          <a:ext cx="0" cy="1275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102888</xdr:rowOff>
    </xdr:from>
    <xdr:ext cx="469744" cy="259045"/>
    <xdr:sp macro="" textlink="">
      <xdr:nvSpPr>
        <xdr:cNvPr id="805" name="【児童館】&#10;一人当たり面積最小値テキスト">
          <a:extLst>
            <a:ext uri="{FF2B5EF4-FFF2-40B4-BE49-F238E27FC236}">
              <a16:creationId xmlns:a16="http://schemas.microsoft.com/office/drawing/2014/main" id="{DC39671F-8E1E-4A05-8ED9-C94E8F289C25}"/>
            </a:ext>
          </a:extLst>
        </xdr:cNvPr>
        <xdr:cNvSpPr txBox="1"/>
      </xdr:nvSpPr>
      <xdr:spPr>
        <a:xfrm>
          <a:off x="19989800" y="14307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99061</xdr:rowOff>
    </xdr:from>
    <xdr:to>
      <xdr:col>116</xdr:col>
      <xdr:colOff>152400</xdr:colOff>
      <xdr:row>86</xdr:row>
      <xdr:rowOff>99061</xdr:rowOff>
    </xdr:to>
    <xdr:cxnSp macro="">
      <xdr:nvCxnSpPr>
        <xdr:cNvPr id="806" name="直線コネクタ 805">
          <a:extLst>
            <a:ext uri="{FF2B5EF4-FFF2-40B4-BE49-F238E27FC236}">
              <a16:creationId xmlns:a16="http://schemas.microsoft.com/office/drawing/2014/main" id="{F243BB36-2BA7-4D67-920F-4997043841D6}"/>
            </a:ext>
          </a:extLst>
        </xdr:cNvPr>
        <xdr:cNvCxnSpPr/>
      </xdr:nvCxnSpPr>
      <xdr:spPr>
        <a:xfrm>
          <a:off x="19881850" y="143040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91457</xdr:rowOff>
    </xdr:from>
    <xdr:ext cx="469744" cy="259045"/>
    <xdr:sp macro="" textlink="">
      <xdr:nvSpPr>
        <xdr:cNvPr id="807" name="【児童館】&#10;一人当たり面積最大値テキスト">
          <a:extLst>
            <a:ext uri="{FF2B5EF4-FFF2-40B4-BE49-F238E27FC236}">
              <a16:creationId xmlns:a16="http://schemas.microsoft.com/office/drawing/2014/main" id="{A8953C5C-6F1D-43F7-BEB3-BF852E441909}"/>
            </a:ext>
          </a:extLst>
        </xdr:cNvPr>
        <xdr:cNvSpPr txBox="1"/>
      </xdr:nvSpPr>
      <xdr:spPr>
        <a:xfrm>
          <a:off x="19989800" y="1281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144780</xdr:rowOff>
    </xdr:from>
    <xdr:to>
      <xdr:col>116</xdr:col>
      <xdr:colOff>152400</xdr:colOff>
      <xdr:row>78</xdr:row>
      <xdr:rowOff>144780</xdr:rowOff>
    </xdr:to>
    <xdr:cxnSp macro="">
      <xdr:nvCxnSpPr>
        <xdr:cNvPr id="808" name="直線コネクタ 807">
          <a:extLst>
            <a:ext uri="{FF2B5EF4-FFF2-40B4-BE49-F238E27FC236}">
              <a16:creationId xmlns:a16="http://schemas.microsoft.com/office/drawing/2014/main" id="{3962DB42-2A68-44B2-9FE8-71A48760BA55}"/>
            </a:ext>
          </a:extLst>
        </xdr:cNvPr>
        <xdr:cNvCxnSpPr/>
      </xdr:nvCxnSpPr>
      <xdr:spPr>
        <a:xfrm>
          <a:off x="19881850" y="130289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6366</xdr:rowOff>
    </xdr:from>
    <xdr:ext cx="469744" cy="259045"/>
    <xdr:sp macro="" textlink="">
      <xdr:nvSpPr>
        <xdr:cNvPr id="809" name="【児童館】&#10;一人当たり面積平均値テキスト">
          <a:extLst>
            <a:ext uri="{FF2B5EF4-FFF2-40B4-BE49-F238E27FC236}">
              <a16:creationId xmlns:a16="http://schemas.microsoft.com/office/drawing/2014/main" id="{69C0B2EF-6998-48E2-B961-0ECAEE397265}"/>
            </a:ext>
          </a:extLst>
        </xdr:cNvPr>
        <xdr:cNvSpPr txBox="1"/>
      </xdr:nvSpPr>
      <xdr:spPr>
        <a:xfrm>
          <a:off x="19989800" y="13881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154939</xdr:rowOff>
    </xdr:from>
    <xdr:to>
      <xdr:col>116</xdr:col>
      <xdr:colOff>114300</xdr:colOff>
      <xdr:row>85</xdr:row>
      <xdr:rowOff>85089</xdr:rowOff>
    </xdr:to>
    <xdr:sp macro="" textlink="">
      <xdr:nvSpPr>
        <xdr:cNvPr id="810" name="フローチャート: 判断 809">
          <a:extLst>
            <a:ext uri="{FF2B5EF4-FFF2-40B4-BE49-F238E27FC236}">
              <a16:creationId xmlns:a16="http://schemas.microsoft.com/office/drawing/2014/main" id="{8ACAC9E3-5C96-47F2-9F9A-F6067F24FC93}"/>
            </a:ext>
          </a:extLst>
        </xdr:cNvPr>
        <xdr:cNvSpPr/>
      </xdr:nvSpPr>
      <xdr:spPr>
        <a:xfrm>
          <a:off x="19900900" y="140296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6350</xdr:rowOff>
    </xdr:from>
    <xdr:to>
      <xdr:col>112</xdr:col>
      <xdr:colOff>38100</xdr:colOff>
      <xdr:row>85</xdr:row>
      <xdr:rowOff>107950</xdr:rowOff>
    </xdr:to>
    <xdr:sp macro="" textlink="">
      <xdr:nvSpPr>
        <xdr:cNvPr id="811" name="フローチャート: 判断 810">
          <a:extLst>
            <a:ext uri="{FF2B5EF4-FFF2-40B4-BE49-F238E27FC236}">
              <a16:creationId xmlns:a16="http://schemas.microsoft.com/office/drawing/2014/main" id="{9D0198BB-2989-422A-8E4F-068E542CB0F2}"/>
            </a:ext>
          </a:extLst>
        </xdr:cNvPr>
        <xdr:cNvSpPr/>
      </xdr:nvSpPr>
      <xdr:spPr>
        <a:xfrm>
          <a:off x="19157950" y="14046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13970</xdr:rowOff>
    </xdr:from>
    <xdr:to>
      <xdr:col>107</xdr:col>
      <xdr:colOff>101600</xdr:colOff>
      <xdr:row>85</xdr:row>
      <xdr:rowOff>115570</xdr:rowOff>
    </xdr:to>
    <xdr:sp macro="" textlink="">
      <xdr:nvSpPr>
        <xdr:cNvPr id="812" name="フローチャート: 判断 811">
          <a:extLst>
            <a:ext uri="{FF2B5EF4-FFF2-40B4-BE49-F238E27FC236}">
              <a16:creationId xmlns:a16="http://schemas.microsoft.com/office/drawing/2014/main" id="{0648C996-DEC2-4C32-9CA0-E14913042A53}"/>
            </a:ext>
          </a:extLst>
        </xdr:cNvPr>
        <xdr:cNvSpPr/>
      </xdr:nvSpPr>
      <xdr:spPr>
        <a:xfrm>
          <a:off x="1834515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116839</xdr:rowOff>
    </xdr:from>
    <xdr:to>
      <xdr:col>102</xdr:col>
      <xdr:colOff>165100</xdr:colOff>
      <xdr:row>85</xdr:row>
      <xdr:rowOff>46989</xdr:rowOff>
    </xdr:to>
    <xdr:sp macro="" textlink="">
      <xdr:nvSpPr>
        <xdr:cNvPr id="813" name="フローチャート: 判断 812">
          <a:extLst>
            <a:ext uri="{FF2B5EF4-FFF2-40B4-BE49-F238E27FC236}">
              <a16:creationId xmlns:a16="http://schemas.microsoft.com/office/drawing/2014/main" id="{CA3D3A03-6C74-4300-BD85-9A34A8DB0A52}"/>
            </a:ext>
          </a:extLst>
        </xdr:cNvPr>
        <xdr:cNvSpPr/>
      </xdr:nvSpPr>
      <xdr:spPr>
        <a:xfrm>
          <a:off x="17551400" y="139915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109220</xdr:rowOff>
    </xdr:from>
    <xdr:to>
      <xdr:col>98</xdr:col>
      <xdr:colOff>38100</xdr:colOff>
      <xdr:row>85</xdr:row>
      <xdr:rowOff>39370</xdr:rowOff>
    </xdr:to>
    <xdr:sp macro="" textlink="">
      <xdr:nvSpPr>
        <xdr:cNvPr id="814" name="フローチャート: 判断 813">
          <a:extLst>
            <a:ext uri="{FF2B5EF4-FFF2-40B4-BE49-F238E27FC236}">
              <a16:creationId xmlns:a16="http://schemas.microsoft.com/office/drawing/2014/main" id="{7466A582-5927-4D28-B6E0-E87E722A7A8C}"/>
            </a:ext>
          </a:extLst>
        </xdr:cNvPr>
        <xdr:cNvSpPr/>
      </xdr:nvSpPr>
      <xdr:spPr>
        <a:xfrm>
          <a:off x="16757650" y="139839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33D02A1C-0580-43BE-B836-0EF4AD84C3B4}"/>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D95F0980-7856-4889-9806-94611E2D971E}"/>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AD298991-9469-413E-91C8-387B4FDEBE9C}"/>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EDAD5C7A-BA06-41A7-A506-5B4944EDA38A}"/>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5050D374-57E3-4059-B3C9-DB5E61DDB272}"/>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151130</xdr:rowOff>
    </xdr:from>
    <xdr:to>
      <xdr:col>116</xdr:col>
      <xdr:colOff>114300</xdr:colOff>
      <xdr:row>86</xdr:row>
      <xdr:rowOff>81280</xdr:rowOff>
    </xdr:to>
    <xdr:sp macro="" textlink="">
      <xdr:nvSpPr>
        <xdr:cNvPr id="820" name="楕円 819">
          <a:extLst>
            <a:ext uri="{FF2B5EF4-FFF2-40B4-BE49-F238E27FC236}">
              <a16:creationId xmlns:a16="http://schemas.microsoft.com/office/drawing/2014/main" id="{C9EED94B-6120-4732-A847-5DD86030D51D}"/>
            </a:ext>
          </a:extLst>
        </xdr:cNvPr>
        <xdr:cNvSpPr/>
      </xdr:nvSpPr>
      <xdr:spPr>
        <a:xfrm>
          <a:off x="19900900" y="141909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66057</xdr:rowOff>
    </xdr:from>
    <xdr:ext cx="469744" cy="259045"/>
    <xdr:sp macro="" textlink="">
      <xdr:nvSpPr>
        <xdr:cNvPr id="821" name="【児童館】&#10;一人当たり面積該当値テキスト">
          <a:extLst>
            <a:ext uri="{FF2B5EF4-FFF2-40B4-BE49-F238E27FC236}">
              <a16:creationId xmlns:a16="http://schemas.microsoft.com/office/drawing/2014/main" id="{A3375D46-F054-4995-BF5F-77D834180370}"/>
            </a:ext>
          </a:extLst>
        </xdr:cNvPr>
        <xdr:cNvSpPr txBox="1"/>
      </xdr:nvSpPr>
      <xdr:spPr>
        <a:xfrm>
          <a:off x="19989800" y="14105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151130</xdr:rowOff>
    </xdr:from>
    <xdr:to>
      <xdr:col>112</xdr:col>
      <xdr:colOff>38100</xdr:colOff>
      <xdr:row>86</xdr:row>
      <xdr:rowOff>81280</xdr:rowOff>
    </xdr:to>
    <xdr:sp macro="" textlink="">
      <xdr:nvSpPr>
        <xdr:cNvPr id="822" name="楕円 821">
          <a:extLst>
            <a:ext uri="{FF2B5EF4-FFF2-40B4-BE49-F238E27FC236}">
              <a16:creationId xmlns:a16="http://schemas.microsoft.com/office/drawing/2014/main" id="{CA3E8FC6-06E9-44F6-92E8-FB9D9D43BA89}"/>
            </a:ext>
          </a:extLst>
        </xdr:cNvPr>
        <xdr:cNvSpPr/>
      </xdr:nvSpPr>
      <xdr:spPr>
        <a:xfrm>
          <a:off x="19157950" y="141909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30480</xdr:rowOff>
    </xdr:from>
    <xdr:to>
      <xdr:col>116</xdr:col>
      <xdr:colOff>63500</xdr:colOff>
      <xdr:row>86</xdr:row>
      <xdr:rowOff>30480</xdr:rowOff>
    </xdr:to>
    <xdr:cxnSp macro="">
      <xdr:nvCxnSpPr>
        <xdr:cNvPr id="823" name="直線コネクタ 822">
          <a:extLst>
            <a:ext uri="{FF2B5EF4-FFF2-40B4-BE49-F238E27FC236}">
              <a16:creationId xmlns:a16="http://schemas.microsoft.com/office/drawing/2014/main" id="{C81E4963-80F0-4ADE-81EE-DBF00FCD2BDA}"/>
            </a:ext>
          </a:extLst>
        </xdr:cNvPr>
        <xdr:cNvCxnSpPr/>
      </xdr:nvCxnSpPr>
      <xdr:spPr>
        <a:xfrm>
          <a:off x="19202400" y="1423543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151130</xdr:rowOff>
    </xdr:from>
    <xdr:to>
      <xdr:col>107</xdr:col>
      <xdr:colOff>101600</xdr:colOff>
      <xdr:row>86</xdr:row>
      <xdr:rowOff>81280</xdr:rowOff>
    </xdr:to>
    <xdr:sp macro="" textlink="">
      <xdr:nvSpPr>
        <xdr:cNvPr id="824" name="楕円 823">
          <a:extLst>
            <a:ext uri="{FF2B5EF4-FFF2-40B4-BE49-F238E27FC236}">
              <a16:creationId xmlns:a16="http://schemas.microsoft.com/office/drawing/2014/main" id="{945AD11C-9154-4C69-8FB0-068F12FCB2E9}"/>
            </a:ext>
          </a:extLst>
        </xdr:cNvPr>
        <xdr:cNvSpPr/>
      </xdr:nvSpPr>
      <xdr:spPr>
        <a:xfrm>
          <a:off x="18345150" y="141909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30480</xdr:rowOff>
    </xdr:from>
    <xdr:to>
      <xdr:col>111</xdr:col>
      <xdr:colOff>177800</xdr:colOff>
      <xdr:row>86</xdr:row>
      <xdr:rowOff>30480</xdr:rowOff>
    </xdr:to>
    <xdr:cxnSp macro="">
      <xdr:nvCxnSpPr>
        <xdr:cNvPr id="825" name="直線コネクタ 824">
          <a:extLst>
            <a:ext uri="{FF2B5EF4-FFF2-40B4-BE49-F238E27FC236}">
              <a16:creationId xmlns:a16="http://schemas.microsoft.com/office/drawing/2014/main" id="{3B8CFE40-0582-463E-9ED8-F1B69CCAAA43}"/>
            </a:ext>
          </a:extLst>
        </xdr:cNvPr>
        <xdr:cNvCxnSpPr/>
      </xdr:nvCxnSpPr>
      <xdr:spPr>
        <a:xfrm>
          <a:off x="18395950" y="1423543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151130</xdr:rowOff>
    </xdr:from>
    <xdr:to>
      <xdr:col>102</xdr:col>
      <xdr:colOff>165100</xdr:colOff>
      <xdr:row>86</xdr:row>
      <xdr:rowOff>81280</xdr:rowOff>
    </xdr:to>
    <xdr:sp macro="" textlink="">
      <xdr:nvSpPr>
        <xdr:cNvPr id="826" name="楕円 825">
          <a:extLst>
            <a:ext uri="{FF2B5EF4-FFF2-40B4-BE49-F238E27FC236}">
              <a16:creationId xmlns:a16="http://schemas.microsoft.com/office/drawing/2014/main" id="{29A1A613-89A3-4322-88A1-D65E789E560D}"/>
            </a:ext>
          </a:extLst>
        </xdr:cNvPr>
        <xdr:cNvSpPr/>
      </xdr:nvSpPr>
      <xdr:spPr>
        <a:xfrm>
          <a:off x="17551400" y="141909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30480</xdr:rowOff>
    </xdr:from>
    <xdr:to>
      <xdr:col>107</xdr:col>
      <xdr:colOff>50800</xdr:colOff>
      <xdr:row>86</xdr:row>
      <xdr:rowOff>30480</xdr:rowOff>
    </xdr:to>
    <xdr:cxnSp macro="">
      <xdr:nvCxnSpPr>
        <xdr:cNvPr id="827" name="直線コネクタ 826">
          <a:extLst>
            <a:ext uri="{FF2B5EF4-FFF2-40B4-BE49-F238E27FC236}">
              <a16:creationId xmlns:a16="http://schemas.microsoft.com/office/drawing/2014/main" id="{A122605D-C7DD-489F-A02F-A79FCEEB72E5}"/>
            </a:ext>
          </a:extLst>
        </xdr:cNvPr>
        <xdr:cNvCxnSpPr/>
      </xdr:nvCxnSpPr>
      <xdr:spPr>
        <a:xfrm>
          <a:off x="17602200" y="1423543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151130</xdr:rowOff>
    </xdr:from>
    <xdr:to>
      <xdr:col>98</xdr:col>
      <xdr:colOff>38100</xdr:colOff>
      <xdr:row>86</xdr:row>
      <xdr:rowOff>81280</xdr:rowOff>
    </xdr:to>
    <xdr:sp macro="" textlink="">
      <xdr:nvSpPr>
        <xdr:cNvPr id="828" name="楕円 827">
          <a:extLst>
            <a:ext uri="{FF2B5EF4-FFF2-40B4-BE49-F238E27FC236}">
              <a16:creationId xmlns:a16="http://schemas.microsoft.com/office/drawing/2014/main" id="{6C75FF08-C958-4C09-AF7A-2BAB97A693F8}"/>
            </a:ext>
          </a:extLst>
        </xdr:cNvPr>
        <xdr:cNvSpPr/>
      </xdr:nvSpPr>
      <xdr:spPr>
        <a:xfrm>
          <a:off x="16757650" y="141909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30480</xdr:rowOff>
    </xdr:from>
    <xdr:to>
      <xdr:col>102</xdr:col>
      <xdr:colOff>114300</xdr:colOff>
      <xdr:row>86</xdr:row>
      <xdr:rowOff>30480</xdr:rowOff>
    </xdr:to>
    <xdr:cxnSp macro="">
      <xdr:nvCxnSpPr>
        <xdr:cNvPr id="829" name="直線コネクタ 828">
          <a:extLst>
            <a:ext uri="{FF2B5EF4-FFF2-40B4-BE49-F238E27FC236}">
              <a16:creationId xmlns:a16="http://schemas.microsoft.com/office/drawing/2014/main" id="{E2F7A08D-1075-455D-B3FB-A24E0A35CE73}"/>
            </a:ext>
          </a:extLst>
        </xdr:cNvPr>
        <xdr:cNvCxnSpPr/>
      </xdr:nvCxnSpPr>
      <xdr:spPr>
        <a:xfrm>
          <a:off x="16802100" y="1423543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124477</xdr:rowOff>
    </xdr:from>
    <xdr:ext cx="469744" cy="259045"/>
    <xdr:sp macro="" textlink="">
      <xdr:nvSpPr>
        <xdr:cNvPr id="830" name="n_1aveValue【児童館】&#10;一人当たり面積">
          <a:extLst>
            <a:ext uri="{FF2B5EF4-FFF2-40B4-BE49-F238E27FC236}">
              <a16:creationId xmlns:a16="http://schemas.microsoft.com/office/drawing/2014/main" id="{6F6B193F-FFE1-4097-9508-70FD01D43C9C}"/>
            </a:ext>
          </a:extLst>
        </xdr:cNvPr>
        <xdr:cNvSpPr txBox="1"/>
      </xdr:nvSpPr>
      <xdr:spPr>
        <a:xfrm>
          <a:off x="18980227" y="1383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132097</xdr:rowOff>
    </xdr:from>
    <xdr:ext cx="469744" cy="259045"/>
    <xdr:sp macro="" textlink="">
      <xdr:nvSpPr>
        <xdr:cNvPr id="831" name="n_2aveValue【児童館】&#10;一人当たり面積">
          <a:extLst>
            <a:ext uri="{FF2B5EF4-FFF2-40B4-BE49-F238E27FC236}">
              <a16:creationId xmlns:a16="http://schemas.microsoft.com/office/drawing/2014/main" id="{F59A9FCF-EDC9-426E-83CA-1C6A3FA30C4B}"/>
            </a:ext>
          </a:extLst>
        </xdr:cNvPr>
        <xdr:cNvSpPr txBox="1"/>
      </xdr:nvSpPr>
      <xdr:spPr>
        <a:xfrm>
          <a:off x="18180127" y="13841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63516</xdr:rowOff>
    </xdr:from>
    <xdr:ext cx="469744" cy="259045"/>
    <xdr:sp macro="" textlink="">
      <xdr:nvSpPr>
        <xdr:cNvPr id="832" name="n_3aveValue【児童館】&#10;一人当たり面積">
          <a:extLst>
            <a:ext uri="{FF2B5EF4-FFF2-40B4-BE49-F238E27FC236}">
              <a16:creationId xmlns:a16="http://schemas.microsoft.com/office/drawing/2014/main" id="{23382E2D-EBD3-4D62-A943-612C4ED6BAF4}"/>
            </a:ext>
          </a:extLst>
        </xdr:cNvPr>
        <xdr:cNvSpPr txBox="1"/>
      </xdr:nvSpPr>
      <xdr:spPr>
        <a:xfrm>
          <a:off x="17386377" y="13773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55897</xdr:rowOff>
    </xdr:from>
    <xdr:ext cx="469744" cy="259045"/>
    <xdr:sp macro="" textlink="">
      <xdr:nvSpPr>
        <xdr:cNvPr id="833" name="n_4aveValue【児童館】&#10;一人当たり面積">
          <a:extLst>
            <a:ext uri="{FF2B5EF4-FFF2-40B4-BE49-F238E27FC236}">
              <a16:creationId xmlns:a16="http://schemas.microsoft.com/office/drawing/2014/main" id="{4B4F7249-7962-46D1-AEA3-AECB12DCAE90}"/>
            </a:ext>
          </a:extLst>
        </xdr:cNvPr>
        <xdr:cNvSpPr txBox="1"/>
      </xdr:nvSpPr>
      <xdr:spPr>
        <a:xfrm>
          <a:off x="16592627" y="1376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72407</xdr:rowOff>
    </xdr:from>
    <xdr:ext cx="469744" cy="259045"/>
    <xdr:sp macro="" textlink="">
      <xdr:nvSpPr>
        <xdr:cNvPr id="834" name="n_1mainValue【児童館】&#10;一人当たり面積">
          <a:extLst>
            <a:ext uri="{FF2B5EF4-FFF2-40B4-BE49-F238E27FC236}">
              <a16:creationId xmlns:a16="http://schemas.microsoft.com/office/drawing/2014/main" id="{D04BBCE6-8DB1-4BFF-A449-E9ACF58B17D6}"/>
            </a:ext>
          </a:extLst>
        </xdr:cNvPr>
        <xdr:cNvSpPr txBox="1"/>
      </xdr:nvSpPr>
      <xdr:spPr>
        <a:xfrm>
          <a:off x="18980227" y="1427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72407</xdr:rowOff>
    </xdr:from>
    <xdr:ext cx="469744" cy="259045"/>
    <xdr:sp macro="" textlink="">
      <xdr:nvSpPr>
        <xdr:cNvPr id="835" name="n_2mainValue【児童館】&#10;一人当たり面積">
          <a:extLst>
            <a:ext uri="{FF2B5EF4-FFF2-40B4-BE49-F238E27FC236}">
              <a16:creationId xmlns:a16="http://schemas.microsoft.com/office/drawing/2014/main" id="{09E0CFDB-D841-466C-B37F-55D69C3B5190}"/>
            </a:ext>
          </a:extLst>
        </xdr:cNvPr>
        <xdr:cNvSpPr txBox="1"/>
      </xdr:nvSpPr>
      <xdr:spPr>
        <a:xfrm>
          <a:off x="18180127" y="1427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72407</xdr:rowOff>
    </xdr:from>
    <xdr:ext cx="469744" cy="259045"/>
    <xdr:sp macro="" textlink="">
      <xdr:nvSpPr>
        <xdr:cNvPr id="836" name="n_3mainValue【児童館】&#10;一人当たり面積">
          <a:extLst>
            <a:ext uri="{FF2B5EF4-FFF2-40B4-BE49-F238E27FC236}">
              <a16:creationId xmlns:a16="http://schemas.microsoft.com/office/drawing/2014/main" id="{834BF9CD-914A-4087-89E0-DA7B9E3BD6C0}"/>
            </a:ext>
          </a:extLst>
        </xdr:cNvPr>
        <xdr:cNvSpPr txBox="1"/>
      </xdr:nvSpPr>
      <xdr:spPr>
        <a:xfrm>
          <a:off x="17386377" y="1427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72407</xdr:rowOff>
    </xdr:from>
    <xdr:ext cx="469744" cy="259045"/>
    <xdr:sp macro="" textlink="">
      <xdr:nvSpPr>
        <xdr:cNvPr id="837" name="n_4mainValue【児童館】&#10;一人当たり面積">
          <a:extLst>
            <a:ext uri="{FF2B5EF4-FFF2-40B4-BE49-F238E27FC236}">
              <a16:creationId xmlns:a16="http://schemas.microsoft.com/office/drawing/2014/main" id="{8F4DA4D4-7C51-44C4-AD1F-0BFC1C27820B}"/>
            </a:ext>
          </a:extLst>
        </xdr:cNvPr>
        <xdr:cNvSpPr txBox="1"/>
      </xdr:nvSpPr>
      <xdr:spPr>
        <a:xfrm>
          <a:off x="16592627" y="1427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8" name="正方形/長方形 837">
          <a:extLst>
            <a:ext uri="{FF2B5EF4-FFF2-40B4-BE49-F238E27FC236}">
              <a16:creationId xmlns:a16="http://schemas.microsoft.com/office/drawing/2014/main" id="{B92762A9-706C-4FBE-B781-482D7B7D27AE}"/>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9" name="正方形/長方形 838">
          <a:extLst>
            <a:ext uri="{FF2B5EF4-FFF2-40B4-BE49-F238E27FC236}">
              <a16:creationId xmlns:a16="http://schemas.microsoft.com/office/drawing/2014/main" id="{D5FB23F4-AB0B-41D3-B992-846F1AEE38C9}"/>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0" name="正方形/長方形 839">
          <a:extLst>
            <a:ext uri="{FF2B5EF4-FFF2-40B4-BE49-F238E27FC236}">
              <a16:creationId xmlns:a16="http://schemas.microsoft.com/office/drawing/2014/main" id="{138A6616-9449-4A76-9078-3AF30FF89F13}"/>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1" name="正方形/長方形 840">
          <a:extLst>
            <a:ext uri="{FF2B5EF4-FFF2-40B4-BE49-F238E27FC236}">
              <a16:creationId xmlns:a16="http://schemas.microsoft.com/office/drawing/2014/main" id="{29C864AD-CB5E-4F48-8FA7-7B1793B583E6}"/>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2" name="正方形/長方形 841">
          <a:extLst>
            <a:ext uri="{FF2B5EF4-FFF2-40B4-BE49-F238E27FC236}">
              <a16:creationId xmlns:a16="http://schemas.microsoft.com/office/drawing/2014/main" id="{66879FD4-DA91-45BB-95B1-F9DF18E16B6B}"/>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3" name="正方形/長方形 842">
          <a:extLst>
            <a:ext uri="{FF2B5EF4-FFF2-40B4-BE49-F238E27FC236}">
              <a16:creationId xmlns:a16="http://schemas.microsoft.com/office/drawing/2014/main" id="{B9BB952B-792F-4494-88F8-116566CD75B8}"/>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4" name="正方形/長方形 843">
          <a:extLst>
            <a:ext uri="{FF2B5EF4-FFF2-40B4-BE49-F238E27FC236}">
              <a16:creationId xmlns:a16="http://schemas.microsoft.com/office/drawing/2014/main" id="{ED61E0B0-B04B-4C25-8A46-FB89993900BE}"/>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5" name="正方形/長方形 844">
          <a:extLst>
            <a:ext uri="{FF2B5EF4-FFF2-40B4-BE49-F238E27FC236}">
              <a16:creationId xmlns:a16="http://schemas.microsoft.com/office/drawing/2014/main" id="{DFB176C7-81AE-4E41-BB4E-A81544B69119}"/>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6" name="テキスト ボックス 845">
          <a:extLst>
            <a:ext uri="{FF2B5EF4-FFF2-40B4-BE49-F238E27FC236}">
              <a16:creationId xmlns:a16="http://schemas.microsoft.com/office/drawing/2014/main" id="{0FFBA0C4-0F60-4A7E-BB9C-1A63B07C8618}"/>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7" name="直線コネクタ 846">
          <a:extLst>
            <a:ext uri="{FF2B5EF4-FFF2-40B4-BE49-F238E27FC236}">
              <a16:creationId xmlns:a16="http://schemas.microsoft.com/office/drawing/2014/main" id="{26283196-FE2C-4964-B41D-BA390123BBFD}"/>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8" name="テキスト ボックス 847">
          <a:extLst>
            <a:ext uri="{FF2B5EF4-FFF2-40B4-BE49-F238E27FC236}">
              <a16:creationId xmlns:a16="http://schemas.microsoft.com/office/drawing/2014/main" id="{DFFDF5CA-10E1-480E-B39D-DFFC72DD7DDE}"/>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9" name="直線コネクタ 848">
          <a:extLst>
            <a:ext uri="{FF2B5EF4-FFF2-40B4-BE49-F238E27FC236}">
              <a16:creationId xmlns:a16="http://schemas.microsoft.com/office/drawing/2014/main" id="{89408D9F-1D61-447B-BB45-3ED4A7CE521C}"/>
            </a:ext>
          </a:extLst>
        </xdr:cNvPr>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0" name="テキスト ボックス 849">
          <a:extLst>
            <a:ext uri="{FF2B5EF4-FFF2-40B4-BE49-F238E27FC236}">
              <a16:creationId xmlns:a16="http://schemas.microsoft.com/office/drawing/2014/main" id="{594C9D10-58BA-426C-A636-885457701CC2}"/>
            </a:ext>
          </a:extLst>
        </xdr:cNvPr>
        <xdr:cNvSpPr txBox="1"/>
      </xdr:nvSpPr>
      <xdr:spPr>
        <a:xfrm>
          <a:off x="107977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1" name="直線コネクタ 850">
          <a:extLst>
            <a:ext uri="{FF2B5EF4-FFF2-40B4-BE49-F238E27FC236}">
              <a16:creationId xmlns:a16="http://schemas.microsoft.com/office/drawing/2014/main" id="{3B491B55-7383-432E-AFBB-CC7D67E95FB1}"/>
            </a:ext>
          </a:extLst>
        </xdr:cNvPr>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2" name="テキスト ボックス 851">
          <a:extLst>
            <a:ext uri="{FF2B5EF4-FFF2-40B4-BE49-F238E27FC236}">
              <a16:creationId xmlns:a16="http://schemas.microsoft.com/office/drawing/2014/main" id="{B5178012-FA07-475D-9066-373FDC30C4B4}"/>
            </a:ext>
          </a:extLst>
        </xdr:cNvPr>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3" name="直線コネクタ 852">
          <a:extLst>
            <a:ext uri="{FF2B5EF4-FFF2-40B4-BE49-F238E27FC236}">
              <a16:creationId xmlns:a16="http://schemas.microsoft.com/office/drawing/2014/main" id="{F05986C5-E86F-4C72-AC71-FE7890ACDD3D}"/>
            </a:ext>
          </a:extLst>
        </xdr:cNvPr>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4" name="テキスト ボックス 853">
          <a:extLst>
            <a:ext uri="{FF2B5EF4-FFF2-40B4-BE49-F238E27FC236}">
              <a16:creationId xmlns:a16="http://schemas.microsoft.com/office/drawing/2014/main" id="{222EF82D-9DD7-4C52-B88E-226D3A768ACD}"/>
            </a:ext>
          </a:extLst>
        </xdr:cNvPr>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5" name="直線コネクタ 854">
          <a:extLst>
            <a:ext uri="{FF2B5EF4-FFF2-40B4-BE49-F238E27FC236}">
              <a16:creationId xmlns:a16="http://schemas.microsoft.com/office/drawing/2014/main" id="{EE884896-4904-42B9-A246-46028897BB6C}"/>
            </a:ext>
          </a:extLst>
        </xdr:cNvPr>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6" name="テキスト ボックス 855">
          <a:extLst>
            <a:ext uri="{FF2B5EF4-FFF2-40B4-BE49-F238E27FC236}">
              <a16:creationId xmlns:a16="http://schemas.microsoft.com/office/drawing/2014/main" id="{2ECE5FFA-4DC1-4D31-8B52-7539BAA4DC25}"/>
            </a:ext>
          </a:extLst>
        </xdr:cNvPr>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7" name="直線コネクタ 856">
          <a:extLst>
            <a:ext uri="{FF2B5EF4-FFF2-40B4-BE49-F238E27FC236}">
              <a16:creationId xmlns:a16="http://schemas.microsoft.com/office/drawing/2014/main" id="{B704BA61-9483-4E9B-AF95-F390C03FE68F}"/>
            </a:ext>
          </a:extLst>
        </xdr:cNvPr>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8" name="テキスト ボックス 857">
          <a:extLst>
            <a:ext uri="{FF2B5EF4-FFF2-40B4-BE49-F238E27FC236}">
              <a16:creationId xmlns:a16="http://schemas.microsoft.com/office/drawing/2014/main" id="{94DF6A7B-960E-48CE-85A7-BCE1380CC406}"/>
            </a:ext>
          </a:extLst>
        </xdr:cNvPr>
        <xdr:cNvSpPr txBox="1"/>
      </xdr:nvSpPr>
      <xdr:spPr>
        <a:xfrm>
          <a:off x="108427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9" name="直線コネクタ 858">
          <a:extLst>
            <a:ext uri="{FF2B5EF4-FFF2-40B4-BE49-F238E27FC236}">
              <a16:creationId xmlns:a16="http://schemas.microsoft.com/office/drawing/2014/main" id="{78870DD4-BB51-4742-8DBF-62F7D8D3174F}"/>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0" name="テキスト ボックス 859">
          <a:extLst>
            <a:ext uri="{FF2B5EF4-FFF2-40B4-BE49-F238E27FC236}">
              <a16:creationId xmlns:a16="http://schemas.microsoft.com/office/drawing/2014/main" id="{CF0023B7-EA0B-495B-8A89-DC2A403A2DEA}"/>
            </a:ext>
          </a:extLst>
        </xdr:cNvPr>
        <xdr:cNvSpPr txBox="1"/>
      </xdr:nvSpPr>
      <xdr:spPr>
        <a:xfrm>
          <a:off x="1090691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1" name="【公民館】&#10;有形固定資産減価償却率グラフ枠">
          <a:extLst>
            <a:ext uri="{FF2B5EF4-FFF2-40B4-BE49-F238E27FC236}">
              <a16:creationId xmlns:a16="http://schemas.microsoft.com/office/drawing/2014/main" id="{7D46F3CF-3B16-4491-AF01-EBC23F77E173}"/>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108</xdr:row>
      <xdr:rowOff>152400</xdr:rowOff>
    </xdr:to>
    <xdr:cxnSp macro="">
      <xdr:nvCxnSpPr>
        <xdr:cNvPr id="862" name="直線コネクタ 861">
          <a:extLst>
            <a:ext uri="{FF2B5EF4-FFF2-40B4-BE49-F238E27FC236}">
              <a16:creationId xmlns:a16="http://schemas.microsoft.com/office/drawing/2014/main" id="{7BF0E1E6-8C41-4528-AD06-5E51DB879568}"/>
            </a:ext>
          </a:extLst>
        </xdr:cNvPr>
        <xdr:cNvCxnSpPr/>
      </xdr:nvCxnSpPr>
      <xdr:spPr>
        <a:xfrm flipV="1">
          <a:off x="14699614" y="165925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3" name="【公民館】&#10;有形固定資産減価償却率最小値テキスト">
          <a:extLst>
            <a:ext uri="{FF2B5EF4-FFF2-40B4-BE49-F238E27FC236}">
              <a16:creationId xmlns:a16="http://schemas.microsoft.com/office/drawing/2014/main" id="{DD40F833-627C-4E79-B458-E40B9CA49E72}"/>
            </a:ext>
          </a:extLst>
        </xdr:cNvPr>
        <xdr:cNvSpPr txBox="1"/>
      </xdr:nvSpPr>
      <xdr:spPr>
        <a:xfrm>
          <a:off x="14738350" y="1810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4" name="直線コネクタ 863">
          <a:extLst>
            <a:ext uri="{FF2B5EF4-FFF2-40B4-BE49-F238E27FC236}">
              <a16:creationId xmlns:a16="http://schemas.microsoft.com/office/drawing/2014/main" id="{B49CF05D-F119-40B9-91BD-9B229DFB00B9}"/>
            </a:ext>
          </a:extLst>
        </xdr:cNvPr>
        <xdr:cNvCxnSpPr/>
      </xdr:nvCxnSpPr>
      <xdr:spPr>
        <a:xfrm>
          <a:off x="14611350" y="18097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405111" cy="259045"/>
    <xdr:sp macro="" textlink="">
      <xdr:nvSpPr>
        <xdr:cNvPr id="865" name="【公民館】&#10;有形固定資産減価償却率最大値テキスト">
          <a:extLst>
            <a:ext uri="{FF2B5EF4-FFF2-40B4-BE49-F238E27FC236}">
              <a16:creationId xmlns:a16="http://schemas.microsoft.com/office/drawing/2014/main" id="{76F60B09-8F9E-4663-B453-D775954E9C26}"/>
            </a:ext>
          </a:extLst>
        </xdr:cNvPr>
        <xdr:cNvSpPr txBox="1"/>
      </xdr:nvSpPr>
      <xdr:spPr>
        <a:xfrm>
          <a:off x="14738350" y="16367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866" name="直線コネクタ 865">
          <a:extLst>
            <a:ext uri="{FF2B5EF4-FFF2-40B4-BE49-F238E27FC236}">
              <a16:creationId xmlns:a16="http://schemas.microsoft.com/office/drawing/2014/main" id="{12504501-144A-41ED-878A-101B69A96B8B}"/>
            </a:ext>
          </a:extLst>
        </xdr:cNvPr>
        <xdr:cNvCxnSpPr/>
      </xdr:nvCxnSpPr>
      <xdr:spPr>
        <a:xfrm>
          <a:off x="14611350" y="16592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102888</xdr:rowOff>
    </xdr:from>
    <xdr:ext cx="405111" cy="259045"/>
    <xdr:sp macro="" textlink="">
      <xdr:nvSpPr>
        <xdr:cNvPr id="867" name="【公民館】&#10;有形固定資産減価償却率平均値テキスト">
          <a:extLst>
            <a:ext uri="{FF2B5EF4-FFF2-40B4-BE49-F238E27FC236}">
              <a16:creationId xmlns:a16="http://schemas.microsoft.com/office/drawing/2014/main" id="{70E7AB14-5FE6-4A65-A2C9-D8D5DA23C9D0}"/>
            </a:ext>
          </a:extLst>
        </xdr:cNvPr>
        <xdr:cNvSpPr txBox="1"/>
      </xdr:nvSpPr>
      <xdr:spPr>
        <a:xfrm>
          <a:off x="14738350" y="173621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124461</xdr:rowOff>
    </xdr:from>
    <xdr:to>
      <xdr:col>85</xdr:col>
      <xdr:colOff>177800</xdr:colOff>
      <xdr:row>105</xdr:row>
      <xdr:rowOff>54611</xdr:rowOff>
    </xdr:to>
    <xdr:sp macro="" textlink="">
      <xdr:nvSpPr>
        <xdr:cNvPr id="868" name="フローチャート: 判断 867">
          <a:extLst>
            <a:ext uri="{FF2B5EF4-FFF2-40B4-BE49-F238E27FC236}">
              <a16:creationId xmlns:a16="http://schemas.microsoft.com/office/drawing/2014/main" id="{043741A5-11B2-40E0-844E-280EF46192A5}"/>
            </a:ext>
          </a:extLst>
        </xdr:cNvPr>
        <xdr:cNvSpPr/>
      </xdr:nvSpPr>
      <xdr:spPr>
        <a:xfrm>
          <a:off x="14649450" y="17383761"/>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109220</xdr:rowOff>
    </xdr:from>
    <xdr:to>
      <xdr:col>81</xdr:col>
      <xdr:colOff>101600</xdr:colOff>
      <xdr:row>105</xdr:row>
      <xdr:rowOff>39370</xdr:rowOff>
    </xdr:to>
    <xdr:sp macro="" textlink="">
      <xdr:nvSpPr>
        <xdr:cNvPr id="869" name="フローチャート: 判断 868">
          <a:extLst>
            <a:ext uri="{FF2B5EF4-FFF2-40B4-BE49-F238E27FC236}">
              <a16:creationId xmlns:a16="http://schemas.microsoft.com/office/drawing/2014/main" id="{62E325C1-E4F5-4370-8CCD-C98D7F110EB4}"/>
            </a:ext>
          </a:extLst>
        </xdr:cNvPr>
        <xdr:cNvSpPr/>
      </xdr:nvSpPr>
      <xdr:spPr>
        <a:xfrm>
          <a:off x="13887450" y="1736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90170</xdr:rowOff>
    </xdr:from>
    <xdr:to>
      <xdr:col>76</xdr:col>
      <xdr:colOff>165100</xdr:colOff>
      <xdr:row>105</xdr:row>
      <xdr:rowOff>20320</xdr:rowOff>
    </xdr:to>
    <xdr:sp macro="" textlink="">
      <xdr:nvSpPr>
        <xdr:cNvPr id="870" name="フローチャート: 判断 869">
          <a:extLst>
            <a:ext uri="{FF2B5EF4-FFF2-40B4-BE49-F238E27FC236}">
              <a16:creationId xmlns:a16="http://schemas.microsoft.com/office/drawing/2014/main" id="{2BCDCAEB-C301-4E7A-B3D1-F0B3A3BE2170}"/>
            </a:ext>
          </a:extLst>
        </xdr:cNvPr>
        <xdr:cNvSpPr/>
      </xdr:nvSpPr>
      <xdr:spPr>
        <a:xfrm>
          <a:off x="13093700" y="1734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31114</xdr:rowOff>
    </xdr:from>
    <xdr:to>
      <xdr:col>72</xdr:col>
      <xdr:colOff>38100</xdr:colOff>
      <xdr:row>105</xdr:row>
      <xdr:rowOff>132714</xdr:rowOff>
    </xdr:to>
    <xdr:sp macro="" textlink="">
      <xdr:nvSpPr>
        <xdr:cNvPr id="871" name="フローチャート: 判断 870">
          <a:extLst>
            <a:ext uri="{FF2B5EF4-FFF2-40B4-BE49-F238E27FC236}">
              <a16:creationId xmlns:a16="http://schemas.microsoft.com/office/drawing/2014/main" id="{D39D8D2C-A101-48D2-99BE-8E738CD04E03}"/>
            </a:ext>
          </a:extLst>
        </xdr:cNvPr>
        <xdr:cNvSpPr/>
      </xdr:nvSpPr>
      <xdr:spPr>
        <a:xfrm>
          <a:off x="12299950" y="174618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168275</xdr:rowOff>
    </xdr:from>
    <xdr:to>
      <xdr:col>67</xdr:col>
      <xdr:colOff>101600</xdr:colOff>
      <xdr:row>105</xdr:row>
      <xdr:rowOff>98425</xdr:rowOff>
    </xdr:to>
    <xdr:sp macro="" textlink="">
      <xdr:nvSpPr>
        <xdr:cNvPr id="872" name="フローチャート: 判断 871">
          <a:extLst>
            <a:ext uri="{FF2B5EF4-FFF2-40B4-BE49-F238E27FC236}">
              <a16:creationId xmlns:a16="http://schemas.microsoft.com/office/drawing/2014/main" id="{8A3327BA-BCE4-4489-BC64-3B10768D9511}"/>
            </a:ext>
          </a:extLst>
        </xdr:cNvPr>
        <xdr:cNvSpPr/>
      </xdr:nvSpPr>
      <xdr:spPr>
        <a:xfrm>
          <a:off x="11487150" y="1742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0D4D7ECE-47FC-4F83-9D75-F6C2FB174961}"/>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0B34B1C0-21EA-4574-A7FC-81A27F8C1729}"/>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9D20AF87-45FD-4C2A-B6FD-5B05F348726C}"/>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5DFE7AD5-9DCD-4EF4-99A9-CDD0EB0A2507}"/>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298317A0-422D-4937-883A-7E65379E45FE}"/>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78739</xdr:rowOff>
    </xdr:from>
    <xdr:to>
      <xdr:col>85</xdr:col>
      <xdr:colOff>177800</xdr:colOff>
      <xdr:row>104</xdr:row>
      <xdr:rowOff>8889</xdr:rowOff>
    </xdr:to>
    <xdr:sp macro="" textlink="">
      <xdr:nvSpPr>
        <xdr:cNvPr id="878" name="楕円 877">
          <a:extLst>
            <a:ext uri="{FF2B5EF4-FFF2-40B4-BE49-F238E27FC236}">
              <a16:creationId xmlns:a16="http://schemas.microsoft.com/office/drawing/2014/main" id="{7D16765E-A3B9-412D-9AC2-DCB430E4EA1C}"/>
            </a:ext>
          </a:extLst>
        </xdr:cNvPr>
        <xdr:cNvSpPr/>
      </xdr:nvSpPr>
      <xdr:spPr>
        <a:xfrm>
          <a:off x="14649450" y="1716658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101616</xdr:rowOff>
    </xdr:from>
    <xdr:ext cx="405111" cy="259045"/>
    <xdr:sp macro="" textlink="">
      <xdr:nvSpPr>
        <xdr:cNvPr id="879" name="【公民館】&#10;有形固定資産減価償却率該当値テキスト">
          <a:extLst>
            <a:ext uri="{FF2B5EF4-FFF2-40B4-BE49-F238E27FC236}">
              <a16:creationId xmlns:a16="http://schemas.microsoft.com/office/drawing/2014/main" id="{98083715-CC95-4E8F-8F8A-16B3948B4B35}"/>
            </a:ext>
          </a:extLst>
        </xdr:cNvPr>
        <xdr:cNvSpPr txBox="1"/>
      </xdr:nvSpPr>
      <xdr:spPr>
        <a:xfrm>
          <a:off x="14738350" y="17018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38736</xdr:rowOff>
    </xdr:from>
    <xdr:to>
      <xdr:col>81</xdr:col>
      <xdr:colOff>101600</xdr:colOff>
      <xdr:row>103</xdr:row>
      <xdr:rowOff>140336</xdr:rowOff>
    </xdr:to>
    <xdr:sp macro="" textlink="">
      <xdr:nvSpPr>
        <xdr:cNvPr id="880" name="楕円 879">
          <a:extLst>
            <a:ext uri="{FF2B5EF4-FFF2-40B4-BE49-F238E27FC236}">
              <a16:creationId xmlns:a16="http://schemas.microsoft.com/office/drawing/2014/main" id="{28E95061-727A-4EA0-BE51-4A13818F6EBB}"/>
            </a:ext>
          </a:extLst>
        </xdr:cNvPr>
        <xdr:cNvSpPr/>
      </xdr:nvSpPr>
      <xdr:spPr>
        <a:xfrm>
          <a:off x="13887450" y="1712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89536</xdr:rowOff>
    </xdr:from>
    <xdr:to>
      <xdr:col>85</xdr:col>
      <xdr:colOff>127000</xdr:colOff>
      <xdr:row>103</xdr:row>
      <xdr:rowOff>129539</xdr:rowOff>
    </xdr:to>
    <xdr:cxnSp macro="">
      <xdr:nvCxnSpPr>
        <xdr:cNvPr id="881" name="直線コネクタ 880">
          <a:extLst>
            <a:ext uri="{FF2B5EF4-FFF2-40B4-BE49-F238E27FC236}">
              <a16:creationId xmlns:a16="http://schemas.microsoft.com/office/drawing/2014/main" id="{E74ADF5D-2C26-49E9-9DD6-959ECA133CA7}"/>
            </a:ext>
          </a:extLst>
        </xdr:cNvPr>
        <xdr:cNvCxnSpPr/>
      </xdr:nvCxnSpPr>
      <xdr:spPr>
        <a:xfrm>
          <a:off x="13938250" y="17177386"/>
          <a:ext cx="762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170180</xdr:rowOff>
    </xdr:from>
    <xdr:to>
      <xdr:col>76</xdr:col>
      <xdr:colOff>165100</xdr:colOff>
      <xdr:row>103</xdr:row>
      <xdr:rowOff>100330</xdr:rowOff>
    </xdr:to>
    <xdr:sp macro="" textlink="">
      <xdr:nvSpPr>
        <xdr:cNvPr id="882" name="楕円 881">
          <a:extLst>
            <a:ext uri="{FF2B5EF4-FFF2-40B4-BE49-F238E27FC236}">
              <a16:creationId xmlns:a16="http://schemas.microsoft.com/office/drawing/2014/main" id="{1D93D342-8E90-4591-8AB7-44E03C8195F4}"/>
            </a:ext>
          </a:extLst>
        </xdr:cNvPr>
        <xdr:cNvSpPr/>
      </xdr:nvSpPr>
      <xdr:spPr>
        <a:xfrm>
          <a:off x="13093700" y="1708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49530</xdr:rowOff>
    </xdr:from>
    <xdr:to>
      <xdr:col>81</xdr:col>
      <xdr:colOff>50800</xdr:colOff>
      <xdr:row>103</xdr:row>
      <xdr:rowOff>89536</xdr:rowOff>
    </xdr:to>
    <xdr:cxnSp macro="">
      <xdr:nvCxnSpPr>
        <xdr:cNvPr id="883" name="直線コネクタ 882">
          <a:extLst>
            <a:ext uri="{FF2B5EF4-FFF2-40B4-BE49-F238E27FC236}">
              <a16:creationId xmlns:a16="http://schemas.microsoft.com/office/drawing/2014/main" id="{C390BD83-7009-45B6-BFE4-C30C70DB06AE}"/>
            </a:ext>
          </a:extLst>
        </xdr:cNvPr>
        <xdr:cNvCxnSpPr/>
      </xdr:nvCxnSpPr>
      <xdr:spPr>
        <a:xfrm>
          <a:off x="13144500" y="17137380"/>
          <a:ext cx="79375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130175</xdr:rowOff>
    </xdr:from>
    <xdr:to>
      <xdr:col>72</xdr:col>
      <xdr:colOff>38100</xdr:colOff>
      <xdr:row>103</xdr:row>
      <xdr:rowOff>60325</xdr:rowOff>
    </xdr:to>
    <xdr:sp macro="" textlink="">
      <xdr:nvSpPr>
        <xdr:cNvPr id="884" name="楕円 883">
          <a:extLst>
            <a:ext uri="{FF2B5EF4-FFF2-40B4-BE49-F238E27FC236}">
              <a16:creationId xmlns:a16="http://schemas.microsoft.com/office/drawing/2014/main" id="{58C9C842-19B8-4001-A86F-29A65C63CCA2}"/>
            </a:ext>
          </a:extLst>
        </xdr:cNvPr>
        <xdr:cNvSpPr/>
      </xdr:nvSpPr>
      <xdr:spPr>
        <a:xfrm>
          <a:off x="12299950" y="170465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9525</xdr:rowOff>
    </xdr:from>
    <xdr:to>
      <xdr:col>76</xdr:col>
      <xdr:colOff>114300</xdr:colOff>
      <xdr:row>103</xdr:row>
      <xdr:rowOff>49530</xdr:rowOff>
    </xdr:to>
    <xdr:cxnSp macro="">
      <xdr:nvCxnSpPr>
        <xdr:cNvPr id="885" name="直線コネクタ 884">
          <a:extLst>
            <a:ext uri="{FF2B5EF4-FFF2-40B4-BE49-F238E27FC236}">
              <a16:creationId xmlns:a16="http://schemas.microsoft.com/office/drawing/2014/main" id="{9623A0E5-E191-445C-A3AA-56AC0DC680E8}"/>
            </a:ext>
          </a:extLst>
        </xdr:cNvPr>
        <xdr:cNvCxnSpPr/>
      </xdr:nvCxnSpPr>
      <xdr:spPr>
        <a:xfrm>
          <a:off x="12344400" y="17097375"/>
          <a:ext cx="8001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44450</xdr:rowOff>
    </xdr:from>
    <xdr:to>
      <xdr:col>67</xdr:col>
      <xdr:colOff>101600</xdr:colOff>
      <xdr:row>106</xdr:row>
      <xdr:rowOff>146050</xdr:rowOff>
    </xdr:to>
    <xdr:sp macro="" textlink="">
      <xdr:nvSpPr>
        <xdr:cNvPr id="886" name="楕円 885">
          <a:extLst>
            <a:ext uri="{FF2B5EF4-FFF2-40B4-BE49-F238E27FC236}">
              <a16:creationId xmlns:a16="http://schemas.microsoft.com/office/drawing/2014/main" id="{BD5C241F-2446-458B-904E-5B5B2642AE1D}"/>
            </a:ext>
          </a:extLst>
        </xdr:cNvPr>
        <xdr:cNvSpPr/>
      </xdr:nvSpPr>
      <xdr:spPr>
        <a:xfrm>
          <a:off x="11487150" y="1764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9525</xdr:rowOff>
    </xdr:from>
    <xdr:to>
      <xdr:col>71</xdr:col>
      <xdr:colOff>177800</xdr:colOff>
      <xdr:row>106</xdr:row>
      <xdr:rowOff>95250</xdr:rowOff>
    </xdr:to>
    <xdr:cxnSp macro="">
      <xdr:nvCxnSpPr>
        <xdr:cNvPr id="887" name="直線コネクタ 886">
          <a:extLst>
            <a:ext uri="{FF2B5EF4-FFF2-40B4-BE49-F238E27FC236}">
              <a16:creationId xmlns:a16="http://schemas.microsoft.com/office/drawing/2014/main" id="{F8EA9592-1F48-41A6-A45F-79D1FF391051}"/>
            </a:ext>
          </a:extLst>
        </xdr:cNvPr>
        <xdr:cNvCxnSpPr/>
      </xdr:nvCxnSpPr>
      <xdr:spPr>
        <a:xfrm flipV="1">
          <a:off x="11537950" y="17097375"/>
          <a:ext cx="806450" cy="600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30497</xdr:rowOff>
    </xdr:from>
    <xdr:ext cx="405111" cy="259045"/>
    <xdr:sp macro="" textlink="">
      <xdr:nvSpPr>
        <xdr:cNvPr id="888" name="n_1aveValue【公民館】&#10;有形固定資産減価償却率">
          <a:extLst>
            <a:ext uri="{FF2B5EF4-FFF2-40B4-BE49-F238E27FC236}">
              <a16:creationId xmlns:a16="http://schemas.microsoft.com/office/drawing/2014/main" id="{21285DA0-FF30-4029-8A4D-D02EFE438EA7}"/>
            </a:ext>
          </a:extLst>
        </xdr:cNvPr>
        <xdr:cNvSpPr txBox="1"/>
      </xdr:nvSpPr>
      <xdr:spPr>
        <a:xfrm>
          <a:off x="13742044" y="17461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11447</xdr:rowOff>
    </xdr:from>
    <xdr:ext cx="405111" cy="259045"/>
    <xdr:sp macro="" textlink="">
      <xdr:nvSpPr>
        <xdr:cNvPr id="889" name="n_2aveValue【公民館】&#10;有形固定資産減価償却率">
          <a:extLst>
            <a:ext uri="{FF2B5EF4-FFF2-40B4-BE49-F238E27FC236}">
              <a16:creationId xmlns:a16="http://schemas.microsoft.com/office/drawing/2014/main" id="{2061C7CD-9581-434D-9D47-6232803BE94B}"/>
            </a:ext>
          </a:extLst>
        </xdr:cNvPr>
        <xdr:cNvSpPr txBox="1"/>
      </xdr:nvSpPr>
      <xdr:spPr>
        <a:xfrm>
          <a:off x="12960994" y="17442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123841</xdr:rowOff>
    </xdr:from>
    <xdr:ext cx="405111" cy="259045"/>
    <xdr:sp macro="" textlink="">
      <xdr:nvSpPr>
        <xdr:cNvPr id="890" name="n_3aveValue【公民館】&#10;有形固定資産減価償却率">
          <a:extLst>
            <a:ext uri="{FF2B5EF4-FFF2-40B4-BE49-F238E27FC236}">
              <a16:creationId xmlns:a16="http://schemas.microsoft.com/office/drawing/2014/main" id="{3F26BE19-643C-4707-AA4F-8872B52539EE}"/>
            </a:ext>
          </a:extLst>
        </xdr:cNvPr>
        <xdr:cNvSpPr txBox="1"/>
      </xdr:nvSpPr>
      <xdr:spPr>
        <a:xfrm>
          <a:off x="12167244" y="17554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114952</xdr:rowOff>
    </xdr:from>
    <xdr:ext cx="405111" cy="259045"/>
    <xdr:sp macro="" textlink="">
      <xdr:nvSpPr>
        <xdr:cNvPr id="891" name="n_4aveValue【公民館】&#10;有形固定資産減価償却率">
          <a:extLst>
            <a:ext uri="{FF2B5EF4-FFF2-40B4-BE49-F238E27FC236}">
              <a16:creationId xmlns:a16="http://schemas.microsoft.com/office/drawing/2014/main" id="{AC9F7C85-C810-45DB-98BC-9766EFC88712}"/>
            </a:ext>
          </a:extLst>
        </xdr:cNvPr>
        <xdr:cNvSpPr txBox="1"/>
      </xdr:nvSpPr>
      <xdr:spPr>
        <a:xfrm>
          <a:off x="11354444" y="1720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156863</xdr:rowOff>
    </xdr:from>
    <xdr:ext cx="405111" cy="259045"/>
    <xdr:sp macro="" textlink="">
      <xdr:nvSpPr>
        <xdr:cNvPr id="892" name="n_1mainValue【公民館】&#10;有形固定資産減価償却率">
          <a:extLst>
            <a:ext uri="{FF2B5EF4-FFF2-40B4-BE49-F238E27FC236}">
              <a16:creationId xmlns:a16="http://schemas.microsoft.com/office/drawing/2014/main" id="{12C7CC0F-16B2-466E-8F7C-1B0ACABE42F2}"/>
            </a:ext>
          </a:extLst>
        </xdr:cNvPr>
        <xdr:cNvSpPr txBox="1"/>
      </xdr:nvSpPr>
      <xdr:spPr>
        <a:xfrm>
          <a:off x="13742044" y="1690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116857</xdr:rowOff>
    </xdr:from>
    <xdr:ext cx="405111" cy="259045"/>
    <xdr:sp macro="" textlink="">
      <xdr:nvSpPr>
        <xdr:cNvPr id="893" name="n_2mainValue【公民館】&#10;有形固定資産減価償却率">
          <a:extLst>
            <a:ext uri="{FF2B5EF4-FFF2-40B4-BE49-F238E27FC236}">
              <a16:creationId xmlns:a16="http://schemas.microsoft.com/office/drawing/2014/main" id="{FE4D0235-B05C-4AC5-9246-23EDBE526DDA}"/>
            </a:ext>
          </a:extLst>
        </xdr:cNvPr>
        <xdr:cNvSpPr txBox="1"/>
      </xdr:nvSpPr>
      <xdr:spPr>
        <a:xfrm>
          <a:off x="12960994" y="1686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76852</xdr:rowOff>
    </xdr:from>
    <xdr:ext cx="405111" cy="259045"/>
    <xdr:sp macro="" textlink="">
      <xdr:nvSpPr>
        <xdr:cNvPr id="894" name="n_3mainValue【公民館】&#10;有形固定資産減価償却率">
          <a:extLst>
            <a:ext uri="{FF2B5EF4-FFF2-40B4-BE49-F238E27FC236}">
              <a16:creationId xmlns:a16="http://schemas.microsoft.com/office/drawing/2014/main" id="{EA47086B-3BED-4472-9D93-8C67DBB7D64B}"/>
            </a:ext>
          </a:extLst>
        </xdr:cNvPr>
        <xdr:cNvSpPr txBox="1"/>
      </xdr:nvSpPr>
      <xdr:spPr>
        <a:xfrm>
          <a:off x="12167244" y="1682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137177</xdr:rowOff>
    </xdr:from>
    <xdr:ext cx="405111" cy="259045"/>
    <xdr:sp macro="" textlink="">
      <xdr:nvSpPr>
        <xdr:cNvPr id="895" name="n_4mainValue【公民館】&#10;有形固定資産減価償却率">
          <a:extLst>
            <a:ext uri="{FF2B5EF4-FFF2-40B4-BE49-F238E27FC236}">
              <a16:creationId xmlns:a16="http://schemas.microsoft.com/office/drawing/2014/main" id="{6EFA62D4-9431-42A2-A1AF-5F6424074CAA}"/>
            </a:ext>
          </a:extLst>
        </xdr:cNvPr>
        <xdr:cNvSpPr txBox="1"/>
      </xdr:nvSpPr>
      <xdr:spPr>
        <a:xfrm>
          <a:off x="11354444" y="1773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6" name="正方形/長方形 895">
          <a:extLst>
            <a:ext uri="{FF2B5EF4-FFF2-40B4-BE49-F238E27FC236}">
              <a16:creationId xmlns:a16="http://schemas.microsoft.com/office/drawing/2014/main" id="{19F41FCF-9566-4EB6-B4E9-87F6D3CBFD44}"/>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7" name="正方形/長方形 896">
          <a:extLst>
            <a:ext uri="{FF2B5EF4-FFF2-40B4-BE49-F238E27FC236}">
              <a16:creationId xmlns:a16="http://schemas.microsoft.com/office/drawing/2014/main" id="{3B7CBC33-FE1D-4A31-B18E-F9667BB634D1}"/>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8" name="正方形/長方形 897">
          <a:extLst>
            <a:ext uri="{FF2B5EF4-FFF2-40B4-BE49-F238E27FC236}">
              <a16:creationId xmlns:a16="http://schemas.microsoft.com/office/drawing/2014/main" id="{C8BE409F-88DE-44FD-842D-A2F5B6D314A0}"/>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9" name="正方形/長方形 898">
          <a:extLst>
            <a:ext uri="{FF2B5EF4-FFF2-40B4-BE49-F238E27FC236}">
              <a16:creationId xmlns:a16="http://schemas.microsoft.com/office/drawing/2014/main" id="{A45153A4-8DCF-4A02-B797-9C078C755C9D}"/>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0" name="正方形/長方形 899">
          <a:extLst>
            <a:ext uri="{FF2B5EF4-FFF2-40B4-BE49-F238E27FC236}">
              <a16:creationId xmlns:a16="http://schemas.microsoft.com/office/drawing/2014/main" id="{4E15509B-1212-463E-9C60-F80A57DCE5B9}"/>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1" name="正方形/長方形 900">
          <a:extLst>
            <a:ext uri="{FF2B5EF4-FFF2-40B4-BE49-F238E27FC236}">
              <a16:creationId xmlns:a16="http://schemas.microsoft.com/office/drawing/2014/main" id="{0DAC3B5F-3760-4DAA-B8D7-E327DEAC28A2}"/>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2" name="正方形/長方形 901">
          <a:extLst>
            <a:ext uri="{FF2B5EF4-FFF2-40B4-BE49-F238E27FC236}">
              <a16:creationId xmlns:a16="http://schemas.microsoft.com/office/drawing/2014/main" id="{81B31D7A-D02B-4F3C-81C5-57D04CF24FCB}"/>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3" name="正方形/長方形 902">
          <a:extLst>
            <a:ext uri="{FF2B5EF4-FFF2-40B4-BE49-F238E27FC236}">
              <a16:creationId xmlns:a16="http://schemas.microsoft.com/office/drawing/2014/main" id="{C4009E4C-5882-4A1D-A105-425EF6A9A202}"/>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4" name="テキスト ボックス 903">
          <a:extLst>
            <a:ext uri="{FF2B5EF4-FFF2-40B4-BE49-F238E27FC236}">
              <a16:creationId xmlns:a16="http://schemas.microsoft.com/office/drawing/2014/main" id="{C4403D7A-2802-4AE8-A329-EAEB81C0F48C}"/>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5" name="直線コネクタ 904">
          <a:extLst>
            <a:ext uri="{FF2B5EF4-FFF2-40B4-BE49-F238E27FC236}">
              <a16:creationId xmlns:a16="http://schemas.microsoft.com/office/drawing/2014/main" id="{0156FF7F-49D6-4399-9331-5177E2BF9BAA}"/>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6" name="直線コネクタ 905">
          <a:extLst>
            <a:ext uri="{FF2B5EF4-FFF2-40B4-BE49-F238E27FC236}">
              <a16:creationId xmlns:a16="http://schemas.microsoft.com/office/drawing/2014/main" id="{97BEBCE1-3F01-41D1-92AE-48B0D2F8340C}"/>
            </a:ext>
          </a:extLst>
        </xdr:cNvPr>
        <xdr:cNvCxnSpPr/>
      </xdr:nvCxnSpPr>
      <xdr:spPr>
        <a:xfrm>
          <a:off x="164592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7" name="テキスト ボックス 906">
          <a:extLst>
            <a:ext uri="{FF2B5EF4-FFF2-40B4-BE49-F238E27FC236}">
              <a16:creationId xmlns:a16="http://schemas.microsoft.com/office/drawing/2014/main" id="{4AE4D995-4C73-4B7D-9D51-A16374DFB47F}"/>
            </a:ext>
          </a:extLst>
        </xdr:cNvPr>
        <xdr:cNvSpPr txBox="1"/>
      </xdr:nvSpPr>
      <xdr:spPr>
        <a:xfrm>
          <a:off x="160491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8" name="直線コネクタ 907">
          <a:extLst>
            <a:ext uri="{FF2B5EF4-FFF2-40B4-BE49-F238E27FC236}">
              <a16:creationId xmlns:a16="http://schemas.microsoft.com/office/drawing/2014/main" id="{AFA9E99D-7D1A-40E9-8223-C9F96DCF5AAD}"/>
            </a:ext>
          </a:extLst>
        </xdr:cNvPr>
        <xdr:cNvCxnSpPr/>
      </xdr:nvCxnSpPr>
      <xdr:spPr>
        <a:xfrm>
          <a:off x="164592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9" name="テキスト ボックス 908">
          <a:extLst>
            <a:ext uri="{FF2B5EF4-FFF2-40B4-BE49-F238E27FC236}">
              <a16:creationId xmlns:a16="http://schemas.microsoft.com/office/drawing/2014/main" id="{8566119F-EFA6-4DE3-B292-F2DEAD8958D7}"/>
            </a:ext>
          </a:extLst>
        </xdr:cNvPr>
        <xdr:cNvSpPr txBox="1"/>
      </xdr:nvSpPr>
      <xdr:spPr>
        <a:xfrm>
          <a:off x="16049171" y="176831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0" name="直線コネクタ 909">
          <a:extLst>
            <a:ext uri="{FF2B5EF4-FFF2-40B4-BE49-F238E27FC236}">
              <a16:creationId xmlns:a16="http://schemas.microsoft.com/office/drawing/2014/main" id="{6D31083C-04A1-4B5C-BF83-269F7EE585CF}"/>
            </a:ext>
          </a:extLst>
        </xdr:cNvPr>
        <xdr:cNvCxnSpPr/>
      </xdr:nvCxnSpPr>
      <xdr:spPr>
        <a:xfrm>
          <a:off x="164592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1" name="テキスト ボックス 910">
          <a:extLst>
            <a:ext uri="{FF2B5EF4-FFF2-40B4-BE49-F238E27FC236}">
              <a16:creationId xmlns:a16="http://schemas.microsoft.com/office/drawing/2014/main" id="{6C726AFA-6CAD-484E-ACA6-07D8F17FB3C8}"/>
            </a:ext>
          </a:extLst>
        </xdr:cNvPr>
        <xdr:cNvSpPr txBox="1"/>
      </xdr:nvSpPr>
      <xdr:spPr>
        <a:xfrm>
          <a:off x="16049171" y="173565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2" name="直線コネクタ 911">
          <a:extLst>
            <a:ext uri="{FF2B5EF4-FFF2-40B4-BE49-F238E27FC236}">
              <a16:creationId xmlns:a16="http://schemas.microsoft.com/office/drawing/2014/main" id="{5138709A-E020-4FB6-9E85-009A98C3E9D6}"/>
            </a:ext>
          </a:extLst>
        </xdr:cNvPr>
        <xdr:cNvCxnSpPr/>
      </xdr:nvCxnSpPr>
      <xdr:spPr>
        <a:xfrm>
          <a:off x="164592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3" name="テキスト ボックス 912">
          <a:extLst>
            <a:ext uri="{FF2B5EF4-FFF2-40B4-BE49-F238E27FC236}">
              <a16:creationId xmlns:a16="http://schemas.microsoft.com/office/drawing/2014/main" id="{8D1C7405-DBE7-4CAE-A4AC-190EB15F5C4E}"/>
            </a:ext>
          </a:extLst>
        </xdr:cNvPr>
        <xdr:cNvSpPr txBox="1"/>
      </xdr:nvSpPr>
      <xdr:spPr>
        <a:xfrm>
          <a:off x="16049171" y="170299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4" name="直線コネクタ 913">
          <a:extLst>
            <a:ext uri="{FF2B5EF4-FFF2-40B4-BE49-F238E27FC236}">
              <a16:creationId xmlns:a16="http://schemas.microsoft.com/office/drawing/2014/main" id="{5185A914-95D0-4BA1-A8F6-79D6B68F1677}"/>
            </a:ext>
          </a:extLst>
        </xdr:cNvPr>
        <xdr:cNvCxnSpPr/>
      </xdr:nvCxnSpPr>
      <xdr:spPr>
        <a:xfrm>
          <a:off x="164592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5" name="テキスト ボックス 914">
          <a:extLst>
            <a:ext uri="{FF2B5EF4-FFF2-40B4-BE49-F238E27FC236}">
              <a16:creationId xmlns:a16="http://schemas.microsoft.com/office/drawing/2014/main" id="{8EFB478E-33FF-41C7-B920-35AC8651D759}"/>
            </a:ext>
          </a:extLst>
        </xdr:cNvPr>
        <xdr:cNvSpPr txBox="1"/>
      </xdr:nvSpPr>
      <xdr:spPr>
        <a:xfrm>
          <a:off x="16049171" y="16703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6" name="直線コネクタ 915">
          <a:extLst>
            <a:ext uri="{FF2B5EF4-FFF2-40B4-BE49-F238E27FC236}">
              <a16:creationId xmlns:a16="http://schemas.microsoft.com/office/drawing/2014/main" id="{4EC51C2A-0501-401A-B80A-1DAFF0AC15D4}"/>
            </a:ext>
          </a:extLst>
        </xdr:cNvPr>
        <xdr:cNvCxnSpPr/>
      </xdr:nvCxnSpPr>
      <xdr:spPr>
        <a:xfrm>
          <a:off x="164592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7" name="テキスト ボックス 916">
          <a:extLst>
            <a:ext uri="{FF2B5EF4-FFF2-40B4-BE49-F238E27FC236}">
              <a16:creationId xmlns:a16="http://schemas.microsoft.com/office/drawing/2014/main" id="{533E3494-1001-4F97-AD25-EA6A5930FD6E}"/>
            </a:ext>
          </a:extLst>
        </xdr:cNvPr>
        <xdr:cNvSpPr txBox="1"/>
      </xdr:nvSpPr>
      <xdr:spPr>
        <a:xfrm>
          <a:off x="16049171" y="163768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8" name="直線コネクタ 917">
          <a:extLst>
            <a:ext uri="{FF2B5EF4-FFF2-40B4-BE49-F238E27FC236}">
              <a16:creationId xmlns:a16="http://schemas.microsoft.com/office/drawing/2014/main" id="{EA23FC7A-E864-4089-982D-268DDA045431}"/>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9" name="テキスト ボックス 918">
          <a:extLst>
            <a:ext uri="{FF2B5EF4-FFF2-40B4-BE49-F238E27FC236}">
              <a16:creationId xmlns:a16="http://schemas.microsoft.com/office/drawing/2014/main" id="{329895B9-8366-4254-B919-EEBAF351E78A}"/>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0" name="【公民館】&#10;一人当たり面積グラフ枠">
          <a:extLst>
            <a:ext uri="{FF2B5EF4-FFF2-40B4-BE49-F238E27FC236}">
              <a16:creationId xmlns:a16="http://schemas.microsoft.com/office/drawing/2014/main" id="{D6BDB699-E722-42BD-BEAC-00A02FFC446D}"/>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125186</xdr:rowOff>
    </xdr:from>
    <xdr:to>
      <xdr:col>116</xdr:col>
      <xdr:colOff>62864</xdr:colOff>
      <xdr:row>109</xdr:row>
      <xdr:rowOff>20682</xdr:rowOff>
    </xdr:to>
    <xdr:cxnSp macro="">
      <xdr:nvCxnSpPr>
        <xdr:cNvPr id="921" name="直線コネクタ 920">
          <a:extLst>
            <a:ext uri="{FF2B5EF4-FFF2-40B4-BE49-F238E27FC236}">
              <a16:creationId xmlns:a16="http://schemas.microsoft.com/office/drawing/2014/main" id="{7C731B10-0069-4FEF-AAFF-4F167D75A535}"/>
            </a:ext>
          </a:extLst>
        </xdr:cNvPr>
        <xdr:cNvCxnSpPr/>
      </xdr:nvCxnSpPr>
      <xdr:spPr>
        <a:xfrm flipV="1">
          <a:off x="19951064" y="16698686"/>
          <a:ext cx="0" cy="1438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922" name="【公民館】&#10;一人当たり面積最小値テキスト">
          <a:extLst>
            <a:ext uri="{FF2B5EF4-FFF2-40B4-BE49-F238E27FC236}">
              <a16:creationId xmlns:a16="http://schemas.microsoft.com/office/drawing/2014/main" id="{27C8CE48-52B4-4152-ACFA-D07B83F2DF37}"/>
            </a:ext>
          </a:extLst>
        </xdr:cNvPr>
        <xdr:cNvSpPr txBox="1"/>
      </xdr:nvSpPr>
      <xdr:spPr>
        <a:xfrm>
          <a:off x="19989800" y="18141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923" name="直線コネクタ 922">
          <a:extLst>
            <a:ext uri="{FF2B5EF4-FFF2-40B4-BE49-F238E27FC236}">
              <a16:creationId xmlns:a16="http://schemas.microsoft.com/office/drawing/2014/main" id="{966F4D37-D653-43E7-B60C-DD76030732A0}"/>
            </a:ext>
          </a:extLst>
        </xdr:cNvPr>
        <xdr:cNvCxnSpPr/>
      </xdr:nvCxnSpPr>
      <xdr:spPr>
        <a:xfrm>
          <a:off x="19881850" y="1813723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71863</xdr:rowOff>
    </xdr:from>
    <xdr:ext cx="469744" cy="259045"/>
    <xdr:sp macro="" textlink="">
      <xdr:nvSpPr>
        <xdr:cNvPr id="924" name="【公民館】&#10;一人当たり面積最大値テキスト">
          <a:extLst>
            <a:ext uri="{FF2B5EF4-FFF2-40B4-BE49-F238E27FC236}">
              <a16:creationId xmlns:a16="http://schemas.microsoft.com/office/drawing/2014/main" id="{A9EBB919-4ADF-49F0-9BBE-2AF6F4913FB5}"/>
            </a:ext>
          </a:extLst>
        </xdr:cNvPr>
        <xdr:cNvSpPr txBox="1"/>
      </xdr:nvSpPr>
      <xdr:spPr>
        <a:xfrm>
          <a:off x="19989800" y="16473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125186</xdr:rowOff>
    </xdr:from>
    <xdr:to>
      <xdr:col>116</xdr:col>
      <xdr:colOff>152400</xdr:colOff>
      <xdr:row>100</xdr:row>
      <xdr:rowOff>125186</xdr:rowOff>
    </xdr:to>
    <xdr:cxnSp macro="">
      <xdr:nvCxnSpPr>
        <xdr:cNvPr id="925" name="直線コネクタ 924">
          <a:extLst>
            <a:ext uri="{FF2B5EF4-FFF2-40B4-BE49-F238E27FC236}">
              <a16:creationId xmlns:a16="http://schemas.microsoft.com/office/drawing/2014/main" id="{CF441462-7E63-4237-A480-45C2C5455F1C}"/>
            </a:ext>
          </a:extLst>
        </xdr:cNvPr>
        <xdr:cNvCxnSpPr/>
      </xdr:nvCxnSpPr>
      <xdr:spPr>
        <a:xfrm>
          <a:off x="19881850" y="166986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5822</xdr:rowOff>
    </xdr:from>
    <xdr:ext cx="469744" cy="259045"/>
    <xdr:sp macro="" textlink="">
      <xdr:nvSpPr>
        <xdr:cNvPr id="926" name="【公民館】&#10;一人当たり面積平均値テキスト">
          <a:extLst>
            <a:ext uri="{FF2B5EF4-FFF2-40B4-BE49-F238E27FC236}">
              <a16:creationId xmlns:a16="http://schemas.microsoft.com/office/drawing/2014/main" id="{E68D1052-4600-4786-B479-9DFBAB766DC9}"/>
            </a:ext>
          </a:extLst>
        </xdr:cNvPr>
        <xdr:cNvSpPr txBox="1"/>
      </xdr:nvSpPr>
      <xdr:spPr>
        <a:xfrm>
          <a:off x="19989800" y="176080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154395</xdr:rowOff>
    </xdr:from>
    <xdr:to>
      <xdr:col>116</xdr:col>
      <xdr:colOff>114300</xdr:colOff>
      <xdr:row>107</xdr:row>
      <xdr:rowOff>84545</xdr:rowOff>
    </xdr:to>
    <xdr:sp macro="" textlink="">
      <xdr:nvSpPr>
        <xdr:cNvPr id="927" name="フローチャート: 判断 926">
          <a:extLst>
            <a:ext uri="{FF2B5EF4-FFF2-40B4-BE49-F238E27FC236}">
              <a16:creationId xmlns:a16="http://schemas.microsoft.com/office/drawing/2014/main" id="{8D01C485-FB0B-47C2-8A5B-881B4B356243}"/>
            </a:ext>
          </a:extLst>
        </xdr:cNvPr>
        <xdr:cNvSpPr/>
      </xdr:nvSpPr>
      <xdr:spPr>
        <a:xfrm>
          <a:off x="19900900" y="17756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160927</xdr:rowOff>
    </xdr:from>
    <xdr:to>
      <xdr:col>112</xdr:col>
      <xdr:colOff>38100</xdr:colOff>
      <xdr:row>107</xdr:row>
      <xdr:rowOff>91077</xdr:rowOff>
    </xdr:to>
    <xdr:sp macro="" textlink="">
      <xdr:nvSpPr>
        <xdr:cNvPr id="928" name="フローチャート: 判断 927">
          <a:extLst>
            <a:ext uri="{FF2B5EF4-FFF2-40B4-BE49-F238E27FC236}">
              <a16:creationId xmlns:a16="http://schemas.microsoft.com/office/drawing/2014/main" id="{DA41A643-B4AA-4F91-AFF6-AC7F20CFAC64}"/>
            </a:ext>
          </a:extLst>
        </xdr:cNvPr>
        <xdr:cNvSpPr/>
      </xdr:nvSpPr>
      <xdr:spPr>
        <a:xfrm>
          <a:off x="19157950" y="1776312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142966</xdr:rowOff>
    </xdr:from>
    <xdr:to>
      <xdr:col>107</xdr:col>
      <xdr:colOff>101600</xdr:colOff>
      <xdr:row>107</xdr:row>
      <xdr:rowOff>73116</xdr:rowOff>
    </xdr:to>
    <xdr:sp macro="" textlink="">
      <xdr:nvSpPr>
        <xdr:cNvPr id="929" name="フローチャート: 判断 928">
          <a:extLst>
            <a:ext uri="{FF2B5EF4-FFF2-40B4-BE49-F238E27FC236}">
              <a16:creationId xmlns:a16="http://schemas.microsoft.com/office/drawing/2014/main" id="{A1C9FA9A-AA6D-4B9C-A244-E4170E6E9084}"/>
            </a:ext>
          </a:extLst>
        </xdr:cNvPr>
        <xdr:cNvSpPr/>
      </xdr:nvSpPr>
      <xdr:spPr>
        <a:xfrm>
          <a:off x="18345150" y="17745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22134</xdr:rowOff>
    </xdr:from>
    <xdr:to>
      <xdr:col>102</xdr:col>
      <xdr:colOff>165100</xdr:colOff>
      <xdr:row>107</xdr:row>
      <xdr:rowOff>123734</xdr:rowOff>
    </xdr:to>
    <xdr:sp macro="" textlink="">
      <xdr:nvSpPr>
        <xdr:cNvPr id="930" name="フローチャート: 判断 929">
          <a:extLst>
            <a:ext uri="{FF2B5EF4-FFF2-40B4-BE49-F238E27FC236}">
              <a16:creationId xmlns:a16="http://schemas.microsoft.com/office/drawing/2014/main" id="{B68A70E2-E6FC-4A30-9557-E4667821F60F}"/>
            </a:ext>
          </a:extLst>
        </xdr:cNvPr>
        <xdr:cNvSpPr/>
      </xdr:nvSpPr>
      <xdr:spPr>
        <a:xfrm>
          <a:off x="17551400" y="1779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28666</xdr:rowOff>
    </xdr:from>
    <xdr:to>
      <xdr:col>98</xdr:col>
      <xdr:colOff>38100</xdr:colOff>
      <xdr:row>107</xdr:row>
      <xdr:rowOff>130266</xdr:rowOff>
    </xdr:to>
    <xdr:sp macro="" textlink="">
      <xdr:nvSpPr>
        <xdr:cNvPr id="931" name="フローチャート: 判断 930">
          <a:extLst>
            <a:ext uri="{FF2B5EF4-FFF2-40B4-BE49-F238E27FC236}">
              <a16:creationId xmlns:a16="http://schemas.microsoft.com/office/drawing/2014/main" id="{C3F3148C-E3D9-4A2D-A1B2-FA8E2A143DAE}"/>
            </a:ext>
          </a:extLst>
        </xdr:cNvPr>
        <xdr:cNvSpPr/>
      </xdr:nvSpPr>
      <xdr:spPr>
        <a:xfrm>
          <a:off x="16757650" y="1780231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E0145A9F-26CB-4B20-8196-7FA10AF73FCC}"/>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1ABE7534-22E3-4A8A-B1DC-0BA0F1CF56EB}"/>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248992CC-2092-4301-993E-28F914F10D6F}"/>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73C4FE59-B91B-40D8-8D73-D809240ADEBB}"/>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8251129D-410C-4155-AAD1-A4667EB94131}"/>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64588</xdr:rowOff>
    </xdr:from>
    <xdr:to>
      <xdr:col>116</xdr:col>
      <xdr:colOff>114300</xdr:colOff>
      <xdr:row>108</xdr:row>
      <xdr:rowOff>166188</xdr:rowOff>
    </xdr:to>
    <xdr:sp macro="" textlink="">
      <xdr:nvSpPr>
        <xdr:cNvPr id="937" name="楕円 936">
          <a:extLst>
            <a:ext uri="{FF2B5EF4-FFF2-40B4-BE49-F238E27FC236}">
              <a16:creationId xmlns:a16="http://schemas.microsoft.com/office/drawing/2014/main" id="{D919F6C8-0D37-4D3D-B4DA-8DEA7A7314B8}"/>
            </a:ext>
          </a:extLst>
        </xdr:cNvPr>
        <xdr:cNvSpPr/>
      </xdr:nvSpPr>
      <xdr:spPr>
        <a:xfrm>
          <a:off x="19900900" y="1800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150965</xdr:rowOff>
    </xdr:from>
    <xdr:ext cx="469744" cy="259045"/>
    <xdr:sp macro="" textlink="">
      <xdr:nvSpPr>
        <xdr:cNvPr id="938" name="【公民館】&#10;一人当たり面積該当値テキスト">
          <a:extLst>
            <a:ext uri="{FF2B5EF4-FFF2-40B4-BE49-F238E27FC236}">
              <a16:creationId xmlns:a16="http://schemas.microsoft.com/office/drawing/2014/main" id="{B967A73A-D044-4C97-B56B-EDE4F7BA6FC5}"/>
            </a:ext>
          </a:extLst>
        </xdr:cNvPr>
        <xdr:cNvSpPr txBox="1"/>
      </xdr:nvSpPr>
      <xdr:spPr>
        <a:xfrm>
          <a:off x="19989800" y="17924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66221</xdr:rowOff>
    </xdr:from>
    <xdr:to>
      <xdr:col>112</xdr:col>
      <xdr:colOff>38100</xdr:colOff>
      <xdr:row>108</xdr:row>
      <xdr:rowOff>167821</xdr:rowOff>
    </xdr:to>
    <xdr:sp macro="" textlink="">
      <xdr:nvSpPr>
        <xdr:cNvPr id="939" name="楕円 938">
          <a:extLst>
            <a:ext uri="{FF2B5EF4-FFF2-40B4-BE49-F238E27FC236}">
              <a16:creationId xmlns:a16="http://schemas.microsoft.com/office/drawing/2014/main" id="{5FB844C5-DB88-422F-AFBD-C0958AA16341}"/>
            </a:ext>
          </a:extLst>
        </xdr:cNvPr>
        <xdr:cNvSpPr/>
      </xdr:nvSpPr>
      <xdr:spPr>
        <a:xfrm>
          <a:off x="19157950" y="1801132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115388</xdr:rowOff>
    </xdr:from>
    <xdr:to>
      <xdr:col>116</xdr:col>
      <xdr:colOff>63500</xdr:colOff>
      <xdr:row>108</xdr:row>
      <xdr:rowOff>117021</xdr:rowOff>
    </xdr:to>
    <xdr:cxnSp macro="">
      <xdr:nvCxnSpPr>
        <xdr:cNvPr id="940" name="直線コネクタ 939">
          <a:extLst>
            <a:ext uri="{FF2B5EF4-FFF2-40B4-BE49-F238E27FC236}">
              <a16:creationId xmlns:a16="http://schemas.microsoft.com/office/drawing/2014/main" id="{5FD618CB-B715-457F-B054-D551E72C80B0}"/>
            </a:ext>
          </a:extLst>
        </xdr:cNvPr>
        <xdr:cNvCxnSpPr/>
      </xdr:nvCxnSpPr>
      <xdr:spPr>
        <a:xfrm flipV="1">
          <a:off x="19202400" y="18060488"/>
          <a:ext cx="7493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66221</xdr:rowOff>
    </xdr:from>
    <xdr:to>
      <xdr:col>107</xdr:col>
      <xdr:colOff>101600</xdr:colOff>
      <xdr:row>108</xdr:row>
      <xdr:rowOff>167821</xdr:rowOff>
    </xdr:to>
    <xdr:sp macro="" textlink="">
      <xdr:nvSpPr>
        <xdr:cNvPr id="941" name="楕円 940">
          <a:extLst>
            <a:ext uri="{FF2B5EF4-FFF2-40B4-BE49-F238E27FC236}">
              <a16:creationId xmlns:a16="http://schemas.microsoft.com/office/drawing/2014/main" id="{C912F53A-D9F6-4658-9842-731E4E3A92EF}"/>
            </a:ext>
          </a:extLst>
        </xdr:cNvPr>
        <xdr:cNvSpPr/>
      </xdr:nvSpPr>
      <xdr:spPr>
        <a:xfrm>
          <a:off x="18345150" y="1801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117021</xdr:rowOff>
    </xdr:from>
    <xdr:to>
      <xdr:col>111</xdr:col>
      <xdr:colOff>177800</xdr:colOff>
      <xdr:row>108</xdr:row>
      <xdr:rowOff>117021</xdr:rowOff>
    </xdr:to>
    <xdr:cxnSp macro="">
      <xdr:nvCxnSpPr>
        <xdr:cNvPr id="942" name="直線コネクタ 941">
          <a:extLst>
            <a:ext uri="{FF2B5EF4-FFF2-40B4-BE49-F238E27FC236}">
              <a16:creationId xmlns:a16="http://schemas.microsoft.com/office/drawing/2014/main" id="{4225290F-DE1D-4D85-A19A-D2044018517C}"/>
            </a:ext>
          </a:extLst>
        </xdr:cNvPr>
        <xdr:cNvCxnSpPr/>
      </xdr:nvCxnSpPr>
      <xdr:spPr>
        <a:xfrm>
          <a:off x="18395950" y="1806212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66221</xdr:rowOff>
    </xdr:from>
    <xdr:to>
      <xdr:col>102</xdr:col>
      <xdr:colOff>165100</xdr:colOff>
      <xdr:row>108</xdr:row>
      <xdr:rowOff>167821</xdr:rowOff>
    </xdr:to>
    <xdr:sp macro="" textlink="">
      <xdr:nvSpPr>
        <xdr:cNvPr id="943" name="楕円 942">
          <a:extLst>
            <a:ext uri="{FF2B5EF4-FFF2-40B4-BE49-F238E27FC236}">
              <a16:creationId xmlns:a16="http://schemas.microsoft.com/office/drawing/2014/main" id="{2B3564A8-724E-4360-99F0-1FE755B50AEB}"/>
            </a:ext>
          </a:extLst>
        </xdr:cNvPr>
        <xdr:cNvSpPr/>
      </xdr:nvSpPr>
      <xdr:spPr>
        <a:xfrm>
          <a:off x="17551400" y="1801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117021</xdr:rowOff>
    </xdr:from>
    <xdr:to>
      <xdr:col>107</xdr:col>
      <xdr:colOff>50800</xdr:colOff>
      <xdr:row>108</xdr:row>
      <xdr:rowOff>117021</xdr:rowOff>
    </xdr:to>
    <xdr:cxnSp macro="">
      <xdr:nvCxnSpPr>
        <xdr:cNvPr id="944" name="直線コネクタ 943">
          <a:extLst>
            <a:ext uri="{FF2B5EF4-FFF2-40B4-BE49-F238E27FC236}">
              <a16:creationId xmlns:a16="http://schemas.microsoft.com/office/drawing/2014/main" id="{FC74D59A-1680-46C5-9AD0-BA15D9A2362D}"/>
            </a:ext>
          </a:extLst>
        </xdr:cNvPr>
        <xdr:cNvCxnSpPr/>
      </xdr:nvCxnSpPr>
      <xdr:spPr>
        <a:xfrm>
          <a:off x="17602200" y="18062121"/>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82550</xdr:rowOff>
    </xdr:from>
    <xdr:to>
      <xdr:col>98</xdr:col>
      <xdr:colOff>38100</xdr:colOff>
      <xdr:row>109</xdr:row>
      <xdr:rowOff>12700</xdr:rowOff>
    </xdr:to>
    <xdr:sp macro="" textlink="">
      <xdr:nvSpPr>
        <xdr:cNvPr id="945" name="楕円 944">
          <a:extLst>
            <a:ext uri="{FF2B5EF4-FFF2-40B4-BE49-F238E27FC236}">
              <a16:creationId xmlns:a16="http://schemas.microsoft.com/office/drawing/2014/main" id="{9E1B487B-7DD0-4EF3-B3C5-F68E8693DB40}"/>
            </a:ext>
          </a:extLst>
        </xdr:cNvPr>
        <xdr:cNvSpPr/>
      </xdr:nvSpPr>
      <xdr:spPr>
        <a:xfrm>
          <a:off x="16757650" y="180276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117021</xdr:rowOff>
    </xdr:from>
    <xdr:to>
      <xdr:col>102</xdr:col>
      <xdr:colOff>114300</xdr:colOff>
      <xdr:row>108</xdr:row>
      <xdr:rowOff>133350</xdr:rowOff>
    </xdr:to>
    <xdr:cxnSp macro="">
      <xdr:nvCxnSpPr>
        <xdr:cNvPr id="946" name="直線コネクタ 945">
          <a:extLst>
            <a:ext uri="{FF2B5EF4-FFF2-40B4-BE49-F238E27FC236}">
              <a16:creationId xmlns:a16="http://schemas.microsoft.com/office/drawing/2014/main" id="{9805F0C1-467D-4F05-8130-19F0612998FF}"/>
            </a:ext>
          </a:extLst>
        </xdr:cNvPr>
        <xdr:cNvCxnSpPr/>
      </xdr:nvCxnSpPr>
      <xdr:spPr>
        <a:xfrm flipV="1">
          <a:off x="16802100" y="18062121"/>
          <a:ext cx="8001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107604</xdr:rowOff>
    </xdr:from>
    <xdr:ext cx="469744" cy="259045"/>
    <xdr:sp macro="" textlink="">
      <xdr:nvSpPr>
        <xdr:cNvPr id="947" name="n_1aveValue【公民館】&#10;一人当たり面積">
          <a:extLst>
            <a:ext uri="{FF2B5EF4-FFF2-40B4-BE49-F238E27FC236}">
              <a16:creationId xmlns:a16="http://schemas.microsoft.com/office/drawing/2014/main" id="{E59B5CC7-687D-421A-9306-F6E764E6094F}"/>
            </a:ext>
          </a:extLst>
        </xdr:cNvPr>
        <xdr:cNvSpPr txBox="1"/>
      </xdr:nvSpPr>
      <xdr:spPr>
        <a:xfrm>
          <a:off x="18980227" y="17538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89643</xdr:rowOff>
    </xdr:from>
    <xdr:ext cx="469744" cy="259045"/>
    <xdr:sp macro="" textlink="">
      <xdr:nvSpPr>
        <xdr:cNvPr id="948" name="n_2aveValue【公民館】&#10;一人当たり面積">
          <a:extLst>
            <a:ext uri="{FF2B5EF4-FFF2-40B4-BE49-F238E27FC236}">
              <a16:creationId xmlns:a16="http://schemas.microsoft.com/office/drawing/2014/main" id="{03FEB115-756C-4092-B163-B0D7E067D519}"/>
            </a:ext>
          </a:extLst>
        </xdr:cNvPr>
        <xdr:cNvSpPr txBox="1"/>
      </xdr:nvSpPr>
      <xdr:spPr>
        <a:xfrm>
          <a:off x="18180127" y="17520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140261</xdr:rowOff>
    </xdr:from>
    <xdr:ext cx="469744" cy="259045"/>
    <xdr:sp macro="" textlink="">
      <xdr:nvSpPr>
        <xdr:cNvPr id="949" name="n_3aveValue【公民館】&#10;一人当たり面積">
          <a:extLst>
            <a:ext uri="{FF2B5EF4-FFF2-40B4-BE49-F238E27FC236}">
              <a16:creationId xmlns:a16="http://schemas.microsoft.com/office/drawing/2014/main" id="{1B4EF164-38D1-42D3-AD24-5FF69EC692F9}"/>
            </a:ext>
          </a:extLst>
        </xdr:cNvPr>
        <xdr:cNvSpPr txBox="1"/>
      </xdr:nvSpPr>
      <xdr:spPr>
        <a:xfrm>
          <a:off x="17386377" y="17571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146793</xdr:rowOff>
    </xdr:from>
    <xdr:ext cx="469744" cy="259045"/>
    <xdr:sp macro="" textlink="">
      <xdr:nvSpPr>
        <xdr:cNvPr id="950" name="n_4aveValue【公民館】&#10;一人当たり面積">
          <a:extLst>
            <a:ext uri="{FF2B5EF4-FFF2-40B4-BE49-F238E27FC236}">
              <a16:creationId xmlns:a16="http://schemas.microsoft.com/office/drawing/2014/main" id="{A633732C-43B1-4617-A26C-477ED9F94867}"/>
            </a:ext>
          </a:extLst>
        </xdr:cNvPr>
        <xdr:cNvSpPr txBox="1"/>
      </xdr:nvSpPr>
      <xdr:spPr>
        <a:xfrm>
          <a:off x="16592627" y="1757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158948</xdr:rowOff>
    </xdr:from>
    <xdr:ext cx="469744" cy="259045"/>
    <xdr:sp macro="" textlink="">
      <xdr:nvSpPr>
        <xdr:cNvPr id="951" name="n_1mainValue【公民館】&#10;一人当たり面積">
          <a:extLst>
            <a:ext uri="{FF2B5EF4-FFF2-40B4-BE49-F238E27FC236}">
              <a16:creationId xmlns:a16="http://schemas.microsoft.com/office/drawing/2014/main" id="{4794D91D-89D7-4905-A905-3D473CEE6392}"/>
            </a:ext>
          </a:extLst>
        </xdr:cNvPr>
        <xdr:cNvSpPr txBox="1"/>
      </xdr:nvSpPr>
      <xdr:spPr>
        <a:xfrm>
          <a:off x="18980227" y="18104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158948</xdr:rowOff>
    </xdr:from>
    <xdr:ext cx="469744" cy="259045"/>
    <xdr:sp macro="" textlink="">
      <xdr:nvSpPr>
        <xdr:cNvPr id="952" name="n_2mainValue【公民館】&#10;一人当たり面積">
          <a:extLst>
            <a:ext uri="{FF2B5EF4-FFF2-40B4-BE49-F238E27FC236}">
              <a16:creationId xmlns:a16="http://schemas.microsoft.com/office/drawing/2014/main" id="{885C293C-DA4A-42FA-B697-F08B7CEEE6F3}"/>
            </a:ext>
          </a:extLst>
        </xdr:cNvPr>
        <xdr:cNvSpPr txBox="1"/>
      </xdr:nvSpPr>
      <xdr:spPr>
        <a:xfrm>
          <a:off x="18180127" y="18104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158948</xdr:rowOff>
    </xdr:from>
    <xdr:ext cx="469744" cy="259045"/>
    <xdr:sp macro="" textlink="">
      <xdr:nvSpPr>
        <xdr:cNvPr id="953" name="n_3mainValue【公民館】&#10;一人当たり面積">
          <a:extLst>
            <a:ext uri="{FF2B5EF4-FFF2-40B4-BE49-F238E27FC236}">
              <a16:creationId xmlns:a16="http://schemas.microsoft.com/office/drawing/2014/main" id="{9B9D08F6-0FEE-4521-B650-01D295D9A063}"/>
            </a:ext>
          </a:extLst>
        </xdr:cNvPr>
        <xdr:cNvSpPr txBox="1"/>
      </xdr:nvSpPr>
      <xdr:spPr>
        <a:xfrm>
          <a:off x="17386377" y="18104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3827</xdr:rowOff>
    </xdr:from>
    <xdr:ext cx="469744" cy="259045"/>
    <xdr:sp macro="" textlink="">
      <xdr:nvSpPr>
        <xdr:cNvPr id="954" name="n_4mainValue【公民館】&#10;一人当たり面積">
          <a:extLst>
            <a:ext uri="{FF2B5EF4-FFF2-40B4-BE49-F238E27FC236}">
              <a16:creationId xmlns:a16="http://schemas.microsoft.com/office/drawing/2014/main" id="{085CB2D1-3B11-4438-AD4F-C5E074E3FA4A}"/>
            </a:ext>
          </a:extLst>
        </xdr:cNvPr>
        <xdr:cNvSpPr txBox="1"/>
      </xdr:nvSpPr>
      <xdr:spPr>
        <a:xfrm>
          <a:off x="16592627" y="1812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5" name="正方形/長方形 954">
          <a:extLst>
            <a:ext uri="{FF2B5EF4-FFF2-40B4-BE49-F238E27FC236}">
              <a16:creationId xmlns:a16="http://schemas.microsoft.com/office/drawing/2014/main" id="{7022E288-99A2-4D7C-9E91-EE178FEFC6D4}"/>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6" name="正方形/長方形 955">
          <a:extLst>
            <a:ext uri="{FF2B5EF4-FFF2-40B4-BE49-F238E27FC236}">
              <a16:creationId xmlns:a16="http://schemas.microsoft.com/office/drawing/2014/main" id="{A0784E8C-0B1C-408B-BAAA-8517410A8A61}"/>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7" name="テキスト ボックス 956">
          <a:extLst>
            <a:ext uri="{FF2B5EF4-FFF2-40B4-BE49-F238E27FC236}">
              <a16:creationId xmlns:a16="http://schemas.microsoft.com/office/drawing/2014/main" id="{85409B1C-A2D4-41AF-9F6C-0CB6ECB8BA56}"/>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各施設の有形固定資産減価償却率からみると、橋りょう・トンネルや港湾・漁港、児童センターにおいて類似団体より高い数値となっており、老朽化が進んでいると推察されます。</a:t>
          </a:r>
        </a:p>
        <a:p>
          <a:r>
            <a:rPr kumimoji="1" lang="ja-JP" altLang="en-US" sz="1300">
              <a:latin typeface="ＭＳ Ｐゴシック" panose="020B0600070205080204" pitchFamily="50" charset="-128"/>
              <a:ea typeface="ＭＳ Ｐゴシック" panose="020B0600070205080204" pitchFamily="50" charset="-128"/>
            </a:rPr>
            <a:t>　なお、幼稚園と公民館については、平成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年熊本地震で被災した花園幼稚園（市内</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園のうちの</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園）の建替えが令和元年に、同じく被災した中央公民館の建替えが令和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年度に完了したため、それぞれ有形固定資産減価償却率は大幅に減少しています。</a:t>
          </a:r>
        </a:p>
        <a:p>
          <a:r>
            <a:rPr kumimoji="1" lang="ja-JP" altLang="en-US" sz="1300">
              <a:latin typeface="ＭＳ Ｐゴシック" panose="020B0600070205080204" pitchFamily="50" charset="-128"/>
              <a:ea typeface="ＭＳ Ｐゴシック" panose="020B0600070205080204" pitchFamily="50" charset="-128"/>
            </a:rPr>
            <a:t>　また、一人当たりの面積等は、公営住宅が類似団体平均並みとなっていますが、その他の施設においては、類似団体の平均を下回っており、低い水準となっています。</a:t>
          </a:r>
        </a:p>
        <a:p>
          <a:r>
            <a:rPr kumimoji="1" lang="ja-JP" altLang="en-US" sz="1300">
              <a:latin typeface="ＭＳ Ｐゴシック" panose="020B0600070205080204" pitchFamily="50" charset="-128"/>
              <a:ea typeface="ＭＳ Ｐゴシック" panose="020B0600070205080204" pitchFamily="50" charset="-128"/>
            </a:rPr>
            <a:t>　今後は、宇土市公共施設等総合理計画の「施設類ごとの基本方針」及び個別施設計画に基づき、公共施設の維持管理・更新・長寿命化を計画的に行っていきます。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8F73290-DAD7-4D2A-BE14-7C533F443B05}"/>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AAC2DDF-E112-4FF2-ABBE-3F679E616CF6}"/>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FB646F3-DB55-4B69-89CA-BE54CA4430B5}"/>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695B536-5D81-442B-AB96-40645550383F}"/>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9B316C6-753D-422D-BF7E-A85000AE5F65}"/>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B6D7E14-CFC6-46BF-927B-3D5643A2BB7A}"/>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CCE7650-5567-4238-9533-2AC01B7FF34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FAB9848-093C-44E4-88CF-161D5E0657C2}"/>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8C349BF-47F7-43CA-A858-66106A174537}"/>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5F76845-6E7F-4D0C-86E7-AA43DAAC284A}"/>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36,371
36,000
74.30
23,252,035
22,102,267
604,345
9,720,634
21,690,205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7D4FB95-7DCD-4F84-BAC3-CD50D159AABA}"/>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795C540-E40C-4702-8D5F-BE062DC68E82}"/>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E70E3E0-7A5D-46B5-AB83-E284D824E09E}"/>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9478145-FF58-4C73-88A0-139BA0CFA394}"/>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EC25EAF-AB95-4964-A8EF-AF4A1F71B7FA}"/>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43C060C-F2EB-4AE8-AD36-0DB8168EAD16}"/>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25AFF5F-4890-4B0D-9E3F-F2087245ED9A}"/>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CB5016F-6DAD-43F4-B71A-303A14166482}"/>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6D760A9-F0A3-4260-89E4-01278AFD77DE}"/>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6FEC602-D835-4D27-A0D0-2CECD74B1599}"/>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E3D08F9-DF9D-47FB-9D66-C97DC9FB80FB}"/>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A56FD3F-76BB-490B-BF7B-7F0898E4C1D5}"/>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7E5EA71-93E6-4248-B932-BA24998C7D17}"/>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4AEAAF1-E6BD-446A-917C-D396AC679896}"/>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2DAA304-53E6-4DFB-A4DC-A239778A1C05}"/>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C8282EA-3FC1-47D1-A957-3800D6BFCB1E}"/>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C89EF52-4D9D-405E-910F-9F789D926C6B}"/>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F6B3C3A-CB5D-4EE8-9BF4-581FAC730511}"/>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8794411-F7E7-46D6-9DCB-F15829413AE6}"/>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B067365-4192-4AFE-9D1C-E9E54E3F5CCE}"/>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5262677-F205-461B-8AC7-04FE6D930E82}"/>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6421985-FCDE-4E3F-8D66-4112270B9C12}"/>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0872366-DCA0-4B84-A74F-9D99749508C3}"/>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C7E7797-7140-411E-8AC6-25379929717F}"/>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22A9F92-DDDB-4B97-A7C5-807ACF9F3783}"/>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FE9A6FA-454A-4936-8E7D-5BA983E9C89A}"/>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B8C051E-6045-4131-9404-A1A36A7DDAFA}"/>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DCF0441-FC41-47D0-AC0E-2C58130A32C8}"/>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D7EEC18-B698-4E19-AA5E-7745B93C60E4}"/>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46EF8A3-18FD-4019-89A9-2FB909D694FB}"/>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E1B146D-0380-41D3-A22E-A66DD58C8C72}"/>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EBACD56-4BB7-4A2E-91FE-036B1BF0A42D}"/>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50979398-469E-47CC-A032-5465645E14C7}"/>
            </a:ext>
          </a:extLst>
        </xdr:cNvPr>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FB613716-BC79-4690-8E8D-067A2FEFE0C6}"/>
            </a:ext>
          </a:extLst>
        </xdr:cNvPr>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682EC042-3D83-46AE-9A34-8D11DABBF0F8}"/>
            </a:ext>
          </a:extLst>
        </xdr:cNvPr>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CE944F8-66A6-4946-BF8E-207B14C1CFCD}"/>
            </a:ext>
          </a:extLst>
        </xdr:cNvPr>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BED1ADFB-6781-4390-B761-DB396F739001}"/>
            </a:ext>
          </a:extLst>
        </xdr:cNvPr>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152FDC8D-9981-4BBB-8ADF-F13FA09E8047}"/>
            </a:ext>
          </a:extLst>
        </xdr:cNvPr>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8129F398-D590-428E-9EA5-1AB696B0EB7F}"/>
            </a:ext>
          </a:extLst>
        </xdr:cNvPr>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D6695C22-A740-4575-B330-AD1A92F3B3EE}"/>
            </a:ext>
          </a:extLst>
        </xdr:cNvPr>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990B5C0E-CCC6-4C55-9A67-F4ECFE82A3C1}"/>
            </a:ext>
          </a:extLst>
        </xdr:cNvPr>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1D008EA5-7BBB-4A06-9F05-28E261E2E0D9}"/>
            </a:ext>
          </a:extLst>
        </xdr:cNvPr>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9CD7520C-7869-4C1C-A383-18A9DF16179E}"/>
            </a:ext>
          </a:extLst>
        </xdr:cNvPr>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8892EF36-B521-4B1C-AC94-86787876EC47}"/>
            </a:ext>
          </a:extLst>
        </xdr:cNvPr>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619B2FE0-460D-4D1C-BBD0-C9BE59D55336}"/>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D65FE9E7-8D12-4375-9FF2-08CC395FA60D}"/>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35378</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95CF58CA-B6CD-4DC3-AAA8-20E35C5001E8}"/>
            </a:ext>
          </a:extLst>
        </xdr:cNvPr>
        <xdr:cNvCxnSpPr/>
      </xdr:nvCxnSpPr>
      <xdr:spPr>
        <a:xfrm flipV="1">
          <a:off x="4177665" y="5490028"/>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E5C9D035-074E-4A93-A46A-54C337DE71EB}"/>
            </a:ext>
          </a:extLst>
        </xdr:cNvPr>
        <xdr:cNvSpPr txBox="1"/>
      </xdr:nvSpPr>
      <xdr:spPr>
        <a:xfrm>
          <a:off x="4216400" y="703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67EE4A75-D999-4A5D-A37F-1A86E0DBA140}"/>
            </a:ext>
          </a:extLst>
        </xdr:cNvPr>
        <xdr:cNvCxnSpPr/>
      </xdr:nvCxnSpPr>
      <xdr:spPr>
        <a:xfrm>
          <a:off x="4108450" y="70330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153505</xdr:rowOff>
    </xdr:from>
    <xdr:ext cx="340478" cy="259045"/>
    <xdr:sp macro="" textlink="">
      <xdr:nvSpPr>
        <xdr:cNvPr id="61" name="【図書館】&#10;有形固定資産減価償却率最大値テキスト">
          <a:extLst>
            <a:ext uri="{FF2B5EF4-FFF2-40B4-BE49-F238E27FC236}">
              <a16:creationId xmlns:a16="http://schemas.microsoft.com/office/drawing/2014/main" id="{4054921A-71E7-42E3-8D0F-47C435C43696}"/>
            </a:ext>
          </a:extLst>
        </xdr:cNvPr>
        <xdr:cNvSpPr txBox="1"/>
      </xdr:nvSpPr>
      <xdr:spPr>
        <a:xfrm>
          <a:off x="4216400" y="52779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35378</xdr:rowOff>
    </xdr:from>
    <xdr:to>
      <xdr:col>24</xdr:col>
      <xdr:colOff>152400</xdr:colOff>
      <xdr:row>33</xdr:row>
      <xdr:rowOff>35378</xdr:rowOff>
    </xdr:to>
    <xdr:cxnSp macro="">
      <xdr:nvCxnSpPr>
        <xdr:cNvPr id="62" name="直線コネクタ 61">
          <a:extLst>
            <a:ext uri="{FF2B5EF4-FFF2-40B4-BE49-F238E27FC236}">
              <a16:creationId xmlns:a16="http://schemas.microsoft.com/office/drawing/2014/main" id="{7671F0FD-FD10-4E61-BEDD-CC63DFBF0D1F}"/>
            </a:ext>
          </a:extLst>
        </xdr:cNvPr>
        <xdr:cNvCxnSpPr/>
      </xdr:nvCxnSpPr>
      <xdr:spPr>
        <a:xfrm>
          <a:off x="4108450" y="54900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43378</xdr:rowOff>
    </xdr:from>
    <xdr:ext cx="405111" cy="259045"/>
    <xdr:sp macro="" textlink="">
      <xdr:nvSpPr>
        <xdr:cNvPr id="63" name="【図書館】&#10;有形固定資産減価償却率平均値テキスト">
          <a:extLst>
            <a:ext uri="{FF2B5EF4-FFF2-40B4-BE49-F238E27FC236}">
              <a16:creationId xmlns:a16="http://schemas.microsoft.com/office/drawing/2014/main" id="{880D29E9-EE54-456F-BC09-917E12C3CABD}"/>
            </a:ext>
          </a:extLst>
        </xdr:cNvPr>
        <xdr:cNvSpPr txBox="1"/>
      </xdr:nvSpPr>
      <xdr:spPr>
        <a:xfrm>
          <a:off x="4216400" y="59933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20501</xdr:rowOff>
    </xdr:from>
    <xdr:to>
      <xdr:col>24</xdr:col>
      <xdr:colOff>114300</xdr:colOff>
      <xdr:row>37</xdr:row>
      <xdr:rowOff>122101</xdr:rowOff>
    </xdr:to>
    <xdr:sp macro="" textlink="">
      <xdr:nvSpPr>
        <xdr:cNvPr id="64" name="フローチャート: 判断 63">
          <a:extLst>
            <a:ext uri="{FF2B5EF4-FFF2-40B4-BE49-F238E27FC236}">
              <a16:creationId xmlns:a16="http://schemas.microsoft.com/office/drawing/2014/main" id="{CBBA0BE3-28E1-4248-9AE4-2BD54935D904}"/>
            </a:ext>
          </a:extLst>
        </xdr:cNvPr>
        <xdr:cNvSpPr/>
      </xdr:nvSpPr>
      <xdr:spPr>
        <a:xfrm>
          <a:off x="4127500" y="613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167458</xdr:rowOff>
    </xdr:from>
    <xdr:to>
      <xdr:col>20</xdr:col>
      <xdr:colOff>38100</xdr:colOff>
      <xdr:row>37</xdr:row>
      <xdr:rowOff>97608</xdr:rowOff>
    </xdr:to>
    <xdr:sp macro="" textlink="">
      <xdr:nvSpPr>
        <xdr:cNvPr id="65" name="フローチャート: 判断 64">
          <a:extLst>
            <a:ext uri="{FF2B5EF4-FFF2-40B4-BE49-F238E27FC236}">
              <a16:creationId xmlns:a16="http://schemas.microsoft.com/office/drawing/2014/main" id="{B465C6A6-AE62-4E85-A345-CCC87D3DFA20}"/>
            </a:ext>
          </a:extLst>
        </xdr:cNvPr>
        <xdr:cNvSpPr/>
      </xdr:nvSpPr>
      <xdr:spPr>
        <a:xfrm>
          <a:off x="3384550" y="61174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169092</xdr:rowOff>
    </xdr:from>
    <xdr:to>
      <xdr:col>15</xdr:col>
      <xdr:colOff>101600</xdr:colOff>
      <xdr:row>37</xdr:row>
      <xdr:rowOff>99242</xdr:rowOff>
    </xdr:to>
    <xdr:sp macro="" textlink="">
      <xdr:nvSpPr>
        <xdr:cNvPr id="66" name="フローチャート: 判断 65">
          <a:extLst>
            <a:ext uri="{FF2B5EF4-FFF2-40B4-BE49-F238E27FC236}">
              <a16:creationId xmlns:a16="http://schemas.microsoft.com/office/drawing/2014/main" id="{6F4FB06F-4A1C-454B-B950-00EB60A0103F}"/>
            </a:ext>
          </a:extLst>
        </xdr:cNvPr>
        <xdr:cNvSpPr/>
      </xdr:nvSpPr>
      <xdr:spPr>
        <a:xfrm>
          <a:off x="2571750" y="6112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39</xdr:row>
      <xdr:rowOff>85816</xdr:rowOff>
    </xdr:from>
    <xdr:to>
      <xdr:col>10</xdr:col>
      <xdr:colOff>165100</xdr:colOff>
      <xdr:row>40</xdr:row>
      <xdr:rowOff>15966</xdr:rowOff>
    </xdr:to>
    <xdr:sp macro="" textlink="">
      <xdr:nvSpPr>
        <xdr:cNvPr id="67" name="フローチャート: 判断 66">
          <a:extLst>
            <a:ext uri="{FF2B5EF4-FFF2-40B4-BE49-F238E27FC236}">
              <a16:creationId xmlns:a16="http://schemas.microsoft.com/office/drawing/2014/main" id="{A8BE1212-ADEE-4444-BD72-0CA7B00D2020}"/>
            </a:ext>
          </a:extLst>
        </xdr:cNvPr>
        <xdr:cNvSpPr/>
      </xdr:nvSpPr>
      <xdr:spPr>
        <a:xfrm>
          <a:off x="1778000" y="653106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27033</xdr:rowOff>
    </xdr:from>
    <xdr:to>
      <xdr:col>6</xdr:col>
      <xdr:colOff>38100</xdr:colOff>
      <xdr:row>39</xdr:row>
      <xdr:rowOff>128633</xdr:rowOff>
    </xdr:to>
    <xdr:sp macro="" textlink="">
      <xdr:nvSpPr>
        <xdr:cNvPr id="68" name="フローチャート: 判断 67">
          <a:extLst>
            <a:ext uri="{FF2B5EF4-FFF2-40B4-BE49-F238E27FC236}">
              <a16:creationId xmlns:a16="http://schemas.microsoft.com/office/drawing/2014/main" id="{E237604E-33BB-4E5F-BEB8-F2D68523CBCD}"/>
            </a:ext>
          </a:extLst>
        </xdr:cNvPr>
        <xdr:cNvSpPr/>
      </xdr:nvSpPr>
      <xdr:spPr>
        <a:xfrm>
          <a:off x="984250" y="647228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0E27937-3019-4058-B3F2-FE674D2CC6A4}"/>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279574A-B6BD-4D34-A4CC-588DD871CCD8}"/>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B6B891A-EB7D-46CF-977C-95B8C11EE038}"/>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4BD39DE-5014-48B1-909F-6FADEB4BFBBF}"/>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F3AE8F1D-CDC8-4DCB-9448-B04CCE561524}"/>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49893</xdr:rowOff>
    </xdr:from>
    <xdr:to>
      <xdr:col>24</xdr:col>
      <xdr:colOff>114300</xdr:colOff>
      <xdr:row>40</xdr:row>
      <xdr:rowOff>151493</xdr:rowOff>
    </xdr:to>
    <xdr:sp macro="" textlink="">
      <xdr:nvSpPr>
        <xdr:cNvPr id="74" name="楕円 73">
          <a:extLst>
            <a:ext uri="{FF2B5EF4-FFF2-40B4-BE49-F238E27FC236}">
              <a16:creationId xmlns:a16="http://schemas.microsoft.com/office/drawing/2014/main" id="{6579E4FE-25C2-4C08-9252-EA352BEA5D5F}"/>
            </a:ext>
          </a:extLst>
        </xdr:cNvPr>
        <xdr:cNvSpPr/>
      </xdr:nvSpPr>
      <xdr:spPr>
        <a:xfrm>
          <a:off x="4127500" y="6660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28320</xdr:rowOff>
    </xdr:from>
    <xdr:ext cx="405111" cy="259045"/>
    <xdr:sp macro="" textlink="">
      <xdr:nvSpPr>
        <xdr:cNvPr id="75" name="【図書館】&#10;有形固定資産減価償却率該当値テキスト">
          <a:extLst>
            <a:ext uri="{FF2B5EF4-FFF2-40B4-BE49-F238E27FC236}">
              <a16:creationId xmlns:a16="http://schemas.microsoft.com/office/drawing/2014/main" id="{4A930477-8EC5-4B1C-9B70-1CF0D9D26868}"/>
            </a:ext>
          </a:extLst>
        </xdr:cNvPr>
        <xdr:cNvSpPr txBox="1"/>
      </xdr:nvSpPr>
      <xdr:spPr>
        <a:xfrm>
          <a:off x="4216400" y="6638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31931</xdr:rowOff>
    </xdr:from>
    <xdr:to>
      <xdr:col>20</xdr:col>
      <xdr:colOff>38100</xdr:colOff>
      <xdr:row>40</xdr:row>
      <xdr:rowOff>133531</xdr:rowOff>
    </xdr:to>
    <xdr:sp macro="" textlink="">
      <xdr:nvSpPr>
        <xdr:cNvPr id="76" name="楕円 75">
          <a:extLst>
            <a:ext uri="{FF2B5EF4-FFF2-40B4-BE49-F238E27FC236}">
              <a16:creationId xmlns:a16="http://schemas.microsoft.com/office/drawing/2014/main" id="{8FE2D851-F0CC-49A0-BACD-A0FB40898392}"/>
            </a:ext>
          </a:extLst>
        </xdr:cNvPr>
        <xdr:cNvSpPr/>
      </xdr:nvSpPr>
      <xdr:spPr>
        <a:xfrm>
          <a:off x="3384550" y="664228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82731</xdr:rowOff>
    </xdr:from>
    <xdr:to>
      <xdr:col>24</xdr:col>
      <xdr:colOff>63500</xdr:colOff>
      <xdr:row>40</xdr:row>
      <xdr:rowOff>100693</xdr:rowOff>
    </xdr:to>
    <xdr:cxnSp macro="">
      <xdr:nvCxnSpPr>
        <xdr:cNvPr id="77" name="直線コネクタ 76">
          <a:extLst>
            <a:ext uri="{FF2B5EF4-FFF2-40B4-BE49-F238E27FC236}">
              <a16:creationId xmlns:a16="http://schemas.microsoft.com/office/drawing/2014/main" id="{72B4B0F5-EC70-4E01-ABE9-7869612E349A}"/>
            </a:ext>
          </a:extLst>
        </xdr:cNvPr>
        <xdr:cNvCxnSpPr/>
      </xdr:nvCxnSpPr>
      <xdr:spPr>
        <a:xfrm>
          <a:off x="3429000" y="6693081"/>
          <a:ext cx="7493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10704</xdr:rowOff>
    </xdr:from>
    <xdr:to>
      <xdr:col>15</xdr:col>
      <xdr:colOff>101600</xdr:colOff>
      <xdr:row>40</xdr:row>
      <xdr:rowOff>112304</xdr:rowOff>
    </xdr:to>
    <xdr:sp macro="" textlink="">
      <xdr:nvSpPr>
        <xdr:cNvPr id="78" name="楕円 77">
          <a:extLst>
            <a:ext uri="{FF2B5EF4-FFF2-40B4-BE49-F238E27FC236}">
              <a16:creationId xmlns:a16="http://schemas.microsoft.com/office/drawing/2014/main" id="{67FF2AAD-2C8D-4CEA-992E-F848CBD37DE7}"/>
            </a:ext>
          </a:extLst>
        </xdr:cNvPr>
        <xdr:cNvSpPr/>
      </xdr:nvSpPr>
      <xdr:spPr>
        <a:xfrm>
          <a:off x="2571750" y="662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61504</xdr:rowOff>
    </xdr:from>
    <xdr:to>
      <xdr:col>19</xdr:col>
      <xdr:colOff>177800</xdr:colOff>
      <xdr:row>40</xdr:row>
      <xdr:rowOff>82731</xdr:rowOff>
    </xdr:to>
    <xdr:cxnSp macro="">
      <xdr:nvCxnSpPr>
        <xdr:cNvPr id="79" name="直線コネクタ 78">
          <a:extLst>
            <a:ext uri="{FF2B5EF4-FFF2-40B4-BE49-F238E27FC236}">
              <a16:creationId xmlns:a16="http://schemas.microsoft.com/office/drawing/2014/main" id="{8A3E37E6-B653-4EF0-BF9D-2927912D7BF0}"/>
            </a:ext>
          </a:extLst>
        </xdr:cNvPr>
        <xdr:cNvCxnSpPr/>
      </xdr:nvCxnSpPr>
      <xdr:spPr>
        <a:xfrm>
          <a:off x="2622550" y="6671854"/>
          <a:ext cx="80645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149497</xdr:rowOff>
    </xdr:from>
    <xdr:to>
      <xdr:col>10</xdr:col>
      <xdr:colOff>165100</xdr:colOff>
      <xdr:row>40</xdr:row>
      <xdr:rowOff>79647</xdr:rowOff>
    </xdr:to>
    <xdr:sp macro="" textlink="">
      <xdr:nvSpPr>
        <xdr:cNvPr id="80" name="楕円 79">
          <a:extLst>
            <a:ext uri="{FF2B5EF4-FFF2-40B4-BE49-F238E27FC236}">
              <a16:creationId xmlns:a16="http://schemas.microsoft.com/office/drawing/2014/main" id="{4EBD618E-E441-4417-A95E-26480AE6E773}"/>
            </a:ext>
          </a:extLst>
        </xdr:cNvPr>
        <xdr:cNvSpPr/>
      </xdr:nvSpPr>
      <xdr:spPr>
        <a:xfrm>
          <a:off x="1778000" y="659474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28847</xdr:rowOff>
    </xdr:from>
    <xdr:to>
      <xdr:col>15</xdr:col>
      <xdr:colOff>50800</xdr:colOff>
      <xdr:row>40</xdr:row>
      <xdr:rowOff>61504</xdr:rowOff>
    </xdr:to>
    <xdr:cxnSp macro="">
      <xdr:nvCxnSpPr>
        <xdr:cNvPr id="81" name="直線コネクタ 80">
          <a:extLst>
            <a:ext uri="{FF2B5EF4-FFF2-40B4-BE49-F238E27FC236}">
              <a16:creationId xmlns:a16="http://schemas.microsoft.com/office/drawing/2014/main" id="{18F4E911-AD30-4321-8538-5F4D403FAA86}"/>
            </a:ext>
          </a:extLst>
        </xdr:cNvPr>
        <xdr:cNvCxnSpPr/>
      </xdr:nvCxnSpPr>
      <xdr:spPr>
        <a:xfrm>
          <a:off x="1828800" y="6639197"/>
          <a:ext cx="7937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113574</xdr:rowOff>
    </xdr:from>
    <xdr:to>
      <xdr:col>6</xdr:col>
      <xdr:colOff>38100</xdr:colOff>
      <xdr:row>40</xdr:row>
      <xdr:rowOff>43724</xdr:rowOff>
    </xdr:to>
    <xdr:sp macro="" textlink="">
      <xdr:nvSpPr>
        <xdr:cNvPr id="82" name="楕円 81">
          <a:extLst>
            <a:ext uri="{FF2B5EF4-FFF2-40B4-BE49-F238E27FC236}">
              <a16:creationId xmlns:a16="http://schemas.microsoft.com/office/drawing/2014/main" id="{E7389A22-F725-440B-8F96-77A2F4B18616}"/>
            </a:ext>
          </a:extLst>
        </xdr:cNvPr>
        <xdr:cNvSpPr/>
      </xdr:nvSpPr>
      <xdr:spPr>
        <a:xfrm>
          <a:off x="984250" y="655882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164374</xdr:rowOff>
    </xdr:from>
    <xdr:to>
      <xdr:col>10</xdr:col>
      <xdr:colOff>114300</xdr:colOff>
      <xdr:row>40</xdr:row>
      <xdr:rowOff>28847</xdr:rowOff>
    </xdr:to>
    <xdr:cxnSp macro="">
      <xdr:nvCxnSpPr>
        <xdr:cNvPr id="83" name="直線コネクタ 82">
          <a:extLst>
            <a:ext uri="{FF2B5EF4-FFF2-40B4-BE49-F238E27FC236}">
              <a16:creationId xmlns:a16="http://schemas.microsoft.com/office/drawing/2014/main" id="{25F12A3D-82F9-4EED-88CD-D0FDCCB79F47}"/>
            </a:ext>
          </a:extLst>
        </xdr:cNvPr>
        <xdr:cNvCxnSpPr/>
      </xdr:nvCxnSpPr>
      <xdr:spPr>
        <a:xfrm>
          <a:off x="1028700" y="6609624"/>
          <a:ext cx="800100" cy="29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114135</xdr:rowOff>
    </xdr:from>
    <xdr:ext cx="405111" cy="259045"/>
    <xdr:sp macro="" textlink="">
      <xdr:nvSpPr>
        <xdr:cNvPr id="84" name="n_1aveValue【図書館】&#10;有形固定資産減価償却率">
          <a:extLst>
            <a:ext uri="{FF2B5EF4-FFF2-40B4-BE49-F238E27FC236}">
              <a16:creationId xmlns:a16="http://schemas.microsoft.com/office/drawing/2014/main" id="{A6AAA72C-1D7B-4EC0-BA72-6019F9FCD09D}"/>
            </a:ext>
          </a:extLst>
        </xdr:cNvPr>
        <xdr:cNvSpPr txBox="1"/>
      </xdr:nvSpPr>
      <xdr:spPr>
        <a:xfrm>
          <a:off x="3239144" y="5898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115769</xdr:rowOff>
    </xdr:from>
    <xdr:ext cx="405111" cy="259045"/>
    <xdr:sp macro="" textlink="">
      <xdr:nvSpPr>
        <xdr:cNvPr id="85" name="n_2aveValue【図書館】&#10;有形固定資産減価償却率">
          <a:extLst>
            <a:ext uri="{FF2B5EF4-FFF2-40B4-BE49-F238E27FC236}">
              <a16:creationId xmlns:a16="http://schemas.microsoft.com/office/drawing/2014/main" id="{EAB07C49-5D11-45BC-9B1B-F9EA1E88F7A4}"/>
            </a:ext>
          </a:extLst>
        </xdr:cNvPr>
        <xdr:cNvSpPr txBox="1"/>
      </xdr:nvSpPr>
      <xdr:spPr>
        <a:xfrm>
          <a:off x="2439044" y="5900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32493</xdr:rowOff>
    </xdr:from>
    <xdr:ext cx="405111" cy="259045"/>
    <xdr:sp macro="" textlink="">
      <xdr:nvSpPr>
        <xdr:cNvPr id="86" name="n_3aveValue【図書館】&#10;有形固定資産減価償却率">
          <a:extLst>
            <a:ext uri="{FF2B5EF4-FFF2-40B4-BE49-F238E27FC236}">
              <a16:creationId xmlns:a16="http://schemas.microsoft.com/office/drawing/2014/main" id="{A362A6CC-B101-45BD-8E8F-92F5F728A5BA}"/>
            </a:ext>
          </a:extLst>
        </xdr:cNvPr>
        <xdr:cNvSpPr txBox="1"/>
      </xdr:nvSpPr>
      <xdr:spPr>
        <a:xfrm>
          <a:off x="1645294" y="6312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145160</xdr:rowOff>
    </xdr:from>
    <xdr:ext cx="405111" cy="259045"/>
    <xdr:sp macro="" textlink="">
      <xdr:nvSpPr>
        <xdr:cNvPr id="87" name="n_4aveValue【図書館】&#10;有形固定資産減価償却率">
          <a:extLst>
            <a:ext uri="{FF2B5EF4-FFF2-40B4-BE49-F238E27FC236}">
              <a16:creationId xmlns:a16="http://schemas.microsoft.com/office/drawing/2014/main" id="{1A883B70-A304-45FE-89E6-88CD39E80C95}"/>
            </a:ext>
          </a:extLst>
        </xdr:cNvPr>
        <xdr:cNvSpPr txBox="1"/>
      </xdr:nvSpPr>
      <xdr:spPr>
        <a:xfrm>
          <a:off x="851544" y="626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124658</xdr:rowOff>
    </xdr:from>
    <xdr:ext cx="405111" cy="259045"/>
    <xdr:sp macro="" textlink="">
      <xdr:nvSpPr>
        <xdr:cNvPr id="88" name="n_1mainValue【図書館】&#10;有形固定資産減価償却率">
          <a:extLst>
            <a:ext uri="{FF2B5EF4-FFF2-40B4-BE49-F238E27FC236}">
              <a16:creationId xmlns:a16="http://schemas.microsoft.com/office/drawing/2014/main" id="{52194E02-20F7-41C7-AB99-8E2034518528}"/>
            </a:ext>
          </a:extLst>
        </xdr:cNvPr>
        <xdr:cNvSpPr txBox="1"/>
      </xdr:nvSpPr>
      <xdr:spPr>
        <a:xfrm>
          <a:off x="3239144" y="6735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103431</xdr:rowOff>
    </xdr:from>
    <xdr:ext cx="405111" cy="259045"/>
    <xdr:sp macro="" textlink="">
      <xdr:nvSpPr>
        <xdr:cNvPr id="89" name="n_2mainValue【図書館】&#10;有形固定資産減価償却率">
          <a:extLst>
            <a:ext uri="{FF2B5EF4-FFF2-40B4-BE49-F238E27FC236}">
              <a16:creationId xmlns:a16="http://schemas.microsoft.com/office/drawing/2014/main" id="{A6F89DBF-9071-4D73-A18E-89B3533CD37C}"/>
            </a:ext>
          </a:extLst>
        </xdr:cNvPr>
        <xdr:cNvSpPr txBox="1"/>
      </xdr:nvSpPr>
      <xdr:spPr>
        <a:xfrm>
          <a:off x="2439044" y="6713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70774</xdr:rowOff>
    </xdr:from>
    <xdr:ext cx="405111" cy="259045"/>
    <xdr:sp macro="" textlink="">
      <xdr:nvSpPr>
        <xdr:cNvPr id="90" name="n_3mainValue【図書館】&#10;有形固定資産減価償却率">
          <a:extLst>
            <a:ext uri="{FF2B5EF4-FFF2-40B4-BE49-F238E27FC236}">
              <a16:creationId xmlns:a16="http://schemas.microsoft.com/office/drawing/2014/main" id="{24778DB6-F50A-455E-A992-3D3DFB962373}"/>
            </a:ext>
          </a:extLst>
        </xdr:cNvPr>
        <xdr:cNvSpPr txBox="1"/>
      </xdr:nvSpPr>
      <xdr:spPr>
        <a:xfrm>
          <a:off x="1645294" y="6681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34851</xdr:rowOff>
    </xdr:from>
    <xdr:ext cx="405111" cy="259045"/>
    <xdr:sp macro="" textlink="">
      <xdr:nvSpPr>
        <xdr:cNvPr id="91" name="n_4mainValue【図書館】&#10;有形固定資産減価償却率">
          <a:extLst>
            <a:ext uri="{FF2B5EF4-FFF2-40B4-BE49-F238E27FC236}">
              <a16:creationId xmlns:a16="http://schemas.microsoft.com/office/drawing/2014/main" id="{05216FF4-E1A7-4778-B604-1FFF5C82AF38}"/>
            </a:ext>
          </a:extLst>
        </xdr:cNvPr>
        <xdr:cNvSpPr txBox="1"/>
      </xdr:nvSpPr>
      <xdr:spPr>
        <a:xfrm>
          <a:off x="851544" y="664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4C74E159-8161-474E-B30F-CC3400F6BBC8}"/>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150ADD68-3C1A-49B0-A85F-DFE6F336C0E8}"/>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EFBD849A-4566-4C75-9F52-5BB6C0AD5E8B}"/>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3A9176BA-3BC8-4F8F-A916-87C2B8643ACB}"/>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996A0A11-BA6E-4367-92DA-5500AC11F57D}"/>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61B0B00C-1218-4E3E-AA57-1C601ED150EB}"/>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A9EF8C62-50CE-4A87-8FC9-46EAFBB348E4}"/>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D725C14C-2D1C-4336-AAA6-9E528DA14E15}"/>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6539AEF3-C255-47CE-B0E8-827C62A021D5}"/>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5D200F7E-C1E2-4845-A0DF-83ACCB0B88DD}"/>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A6845D61-B3EC-4091-8D40-FFDDC8468F74}"/>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5096E18D-0D87-4528-8C9B-D34C1258BF08}"/>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A8501185-5D04-4B17-9272-A5507A3BE2AE}"/>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5C807218-1DDC-4B5B-B5C8-4F690AA1D952}"/>
            </a:ext>
          </a:extLst>
        </xdr:cNvPr>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636F3F19-17D9-4096-85A4-668F3DA51C35}"/>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25B8E645-CE63-42E2-B0BF-6122718C59A9}"/>
            </a:ext>
          </a:extLst>
        </xdr:cNvPr>
        <xdr:cNvSpPr txBox="1"/>
      </xdr:nvSpPr>
      <xdr:spPr>
        <a:xfrm>
          <a:off x="552722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A6310686-1046-4DED-AD1C-33D8F151771C}"/>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08023292-6C31-4509-910E-6508AACBB1E8}"/>
            </a:ext>
          </a:extLst>
        </xdr:cNvPr>
        <xdr:cNvSpPr txBox="1"/>
      </xdr:nvSpPr>
      <xdr:spPr>
        <a:xfrm>
          <a:off x="552722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29DBBF6B-443A-46DB-80B2-1169D9E85CDC}"/>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6B908276-443A-4875-99ED-835876F83FF8}"/>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F76395B6-2F9F-4304-B191-D626A2133605}"/>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762</xdr:rowOff>
    </xdr:from>
    <xdr:to>
      <xdr:col>54</xdr:col>
      <xdr:colOff>189865</xdr:colOff>
      <xdr:row>41</xdr:row>
      <xdr:rowOff>92202</xdr:rowOff>
    </xdr:to>
    <xdr:cxnSp macro="">
      <xdr:nvCxnSpPr>
        <xdr:cNvPr id="113" name="直線コネクタ 112">
          <a:extLst>
            <a:ext uri="{FF2B5EF4-FFF2-40B4-BE49-F238E27FC236}">
              <a16:creationId xmlns:a16="http://schemas.microsoft.com/office/drawing/2014/main" id="{C3B48226-E204-4AB4-A85B-93C9BAC5137E}"/>
            </a:ext>
          </a:extLst>
        </xdr:cNvPr>
        <xdr:cNvCxnSpPr/>
      </xdr:nvCxnSpPr>
      <xdr:spPr>
        <a:xfrm flipV="1">
          <a:off x="9429115" y="5455412"/>
          <a:ext cx="0" cy="141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96029</xdr:rowOff>
    </xdr:from>
    <xdr:ext cx="469744" cy="259045"/>
    <xdr:sp macro="" textlink="">
      <xdr:nvSpPr>
        <xdr:cNvPr id="114" name="【図書館】&#10;一人当たり面積最小値テキスト">
          <a:extLst>
            <a:ext uri="{FF2B5EF4-FFF2-40B4-BE49-F238E27FC236}">
              <a16:creationId xmlns:a16="http://schemas.microsoft.com/office/drawing/2014/main" id="{22A4CF2C-1194-444E-A176-C07233479231}"/>
            </a:ext>
          </a:extLst>
        </xdr:cNvPr>
        <xdr:cNvSpPr txBox="1"/>
      </xdr:nvSpPr>
      <xdr:spPr>
        <a:xfrm>
          <a:off x="9467850" y="6871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92202</xdr:rowOff>
    </xdr:from>
    <xdr:to>
      <xdr:col>55</xdr:col>
      <xdr:colOff>88900</xdr:colOff>
      <xdr:row>41</xdr:row>
      <xdr:rowOff>92202</xdr:rowOff>
    </xdr:to>
    <xdr:cxnSp macro="">
      <xdr:nvCxnSpPr>
        <xdr:cNvPr id="115" name="直線コネクタ 114">
          <a:extLst>
            <a:ext uri="{FF2B5EF4-FFF2-40B4-BE49-F238E27FC236}">
              <a16:creationId xmlns:a16="http://schemas.microsoft.com/office/drawing/2014/main" id="{2762C023-B2BF-4552-BA09-4F486CECF59D}"/>
            </a:ext>
          </a:extLst>
        </xdr:cNvPr>
        <xdr:cNvCxnSpPr/>
      </xdr:nvCxnSpPr>
      <xdr:spPr>
        <a:xfrm>
          <a:off x="9359900" y="686765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118889</xdr:rowOff>
    </xdr:from>
    <xdr:ext cx="469744" cy="259045"/>
    <xdr:sp macro="" textlink="">
      <xdr:nvSpPr>
        <xdr:cNvPr id="116" name="【図書館】&#10;一人当たり面積最大値テキスト">
          <a:extLst>
            <a:ext uri="{FF2B5EF4-FFF2-40B4-BE49-F238E27FC236}">
              <a16:creationId xmlns:a16="http://schemas.microsoft.com/office/drawing/2014/main" id="{A588DF08-9AB0-4BA7-926D-78E08B329F4F}"/>
            </a:ext>
          </a:extLst>
        </xdr:cNvPr>
        <xdr:cNvSpPr txBox="1"/>
      </xdr:nvSpPr>
      <xdr:spPr>
        <a:xfrm>
          <a:off x="9467850" y="5243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762</xdr:rowOff>
    </xdr:from>
    <xdr:to>
      <xdr:col>55</xdr:col>
      <xdr:colOff>88900</xdr:colOff>
      <xdr:row>33</xdr:row>
      <xdr:rowOff>762</xdr:rowOff>
    </xdr:to>
    <xdr:cxnSp macro="">
      <xdr:nvCxnSpPr>
        <xdr:cNvPr id="117" name="直線コネクタ 116">
          <a:extLst>
            <a:ext uri="{FF2B5EF4-FFF2-40B4-BE49-F238E27FC236}">
              <a16:creationId xmlns:a16="http://schemas.microsoft.com/office/drawing/2014/main" id="{1EE0B494-0C41-4D84-B091-7E335E1F3FEB}"/>
            </a:ext>
          </a:extLst>
        </xdr:cNvPr>
        <xdr:cNvCxnSpPr/>
      </xdr:nvCxnSpPr>
      <xdr:spPr>
        <a:xfrm>
          <a:off x="9359900" y="54554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128287</xdr:rowOff>
    </xdr:from>
    <xdr:ext cx="469744" cy="259045"/>
    <xdr:sp macro="" textlink="">
      <xdr:nvSpPr>
        <xdr:cNvPr id="118" name="【図書館】&#10;一人当たり面積平均値テキスト">
          <a:extLst>
            <a:ext uri="{FF2B5EF4-FFF2-40B4-BE49-F238E27FC236}">
              <a16:creationId xmlns:a16="http://schemas.microsoft.com/office/drawing/2014/main" id="{C8887853-3B8B-40A0-A1DA-2BC4550DD5C2}"/>
            </a:ext>
          </a:extLst>
        </xdr:cNvPr>
        <xdr:cNvSpPr txBox="1"/>
      </xdr:nvSpPr>
      <xdr:spPr>
        <a:xfrm>
          <a:off x="9467850" y="64084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105410</xdr:rowOff>
    </xdr:from>
    <xdr:to>
      <xdr:col>55</xdr:col>
      <xdr:colOff>50800</xdr:colOff>
      <xdr:row>40</xdr:row>
      <xdr:rowOff>35560</xdr:rowOff>
    </xdr:to>
    <xdr:sp macro="" textlink="">
      <xdr:nvSpPr>
        <xdr:cNvPr id="119" name="フローチャート: 判断 118">
          <a:extLst>
            <a:ext uri="{FF2B5EF4-FFF2-40B4-BE49-F238E27FC236}">
              <a16:creationId xmlns:a16="http://schemas.microsoft.com/office/drawing/2014/main" id="{295952BD-6711-480F-9611-405778C39279}"/>
            </a:ext>
          </a:extLst>
        </xdr:cNvPr>
        <xdr:cNvSpPr/>
      </xdr:nvSpPr>
      <xdr:spPr>
        <a:xfrm>
          <a:off x="9398000" y="65506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109982</xdr:rowOff>
    </xdr:from>
    <xdr:to>
      <xdr:col>50</xdr:col>
      <xdr:colOff>165100</xdr:colOff>
      <xdr:row>40</xdr:row>
      <xdr:rowOff>40132</xdr:rowOff>
    </xdr:to>
    <xdr:sp macro="" textlink="">
      <xdr:nvSpPr>
        <xdr:cNvPr id="120" name="フローチャート: 判断 119">
          <a:extLst>
            <a:ext uri="{FF2B5EF4-FFF2-40B4-BE49-F238E27FC236}">
              <a16:creationId xmlns:a16="http://schemas.microsoft.com/office/drawing/2014/main" id="{4994E6E3-DC53-4781-BA3C-95421ABE28D1}"/>
            </a:ext>
          </a:extLst>
        </xdr:cNvPr>
        <xdr:cNvSpPr/>
      </xdr:nvSpPr>
      <xdr:spPr>
        <a:xfrm>
          <a:off x="8636000" y="65552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114554</xdr:rowOff>
    </xdr:from>
    <xdr:to>
      <xdr:col>46</xdr:col>
      <xdr:colOff>38100</xdr:colOff>
      <xdr:row>40</xdr:row>
      <xdr:rowOff>44704</xdr:rowOff>
    </xdr:to>
    <xdr:sp macro="" textlink="">
      <xdr:nvSpPr>
        <xdr:cNvPr id="121" name="フローチャート: 判断 120">
          <a:extLst>
            <a:ext uri="{FF2B5EF4-FFF2-40B4-BE49-F238E27FC236}">
              <a16:creationId xmlns:a16="http://schemas.microsoft.com/office/drawing/2014/main" id="{B636C40E-6F94-4AF4-A0C5-C4436AD8AFDA}"/>
            </a:ext>
          </a:extLst>
        </xdr:cNvPr>
        <xdr:cNvSpPr/>
      </xdr:nvSpPr>
      <xdr:spPr>
        <a:xfrm>
          <a:off x="7842250" y="655980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43688</xdr:rowOff>
    </xdr:from>
    <xdr:to>
      <xdr:col>41</xdr:col>
      <xdr:colOff>101600</xdr:colOff>
      <xdr:row>40</xdr:row>
      <xdr:rowOff>145288</xdr:rowOff>
    </xdr:to>
    <xdr:sp macro="" textlink="">
      <xdr:nvSpPr>
        <xdr:cNvPr id="122" name="フローチャート: 判断 121">
          <a:extLst>
            <a:ext uri="{FF2B5EF4-FFF2-40B4-BE49-F238E27FC236}">
              <a16:creationId xmlns:a16="http://schemas.microsoft.com/office/drawing/2014/main" id="{8802F6B0-2944-464B-8C55-B64B083CDCE2}"/>
            </a:ext>
          </a:extLst>
        </xdr:cNvPr>
        <xdr:cNvSpPr/>
      </xdr:nvSpPr>
      <xdr:spPr>
        <a:xfrm>
          <a:off x="7029450" y="665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43688</xdr:rowOff>
    </xdr:from>
    <xdr:to>
      <xdr:col>36</xdr:col>
      <xdr:colOff>165100</xdr:colOff>
      <xdr:row>40</xdr:row>
      <xdr:rowOff>145288</xdr:rowOff>
    </xdr:to>
    <xdr:sp macro="" textlink="">
      <xdr:nvSpPr>
        <xdr:cNvPr id="123" name="フローチャート: 判断 122">
          <a:extLst>
            <a:ext uri="{FF2B5EF4-FFF2-40B4-BE49-F238E27FC236}">
              <a16:creationId xmlns:a16="http://schemas.microsoft.com/office/drawing/2014/main" id="{C397BF9D-608C-4B28-A422-1560EF2C4991}"/>
            </a:ext>
          </a:extLst>
        </xdr:cNvPr>
        <xdr:cNvSpPr/>
      </xdr:nvSpPr>
      <xdr:spPr>
        <a:xfrm>
          <a:off x="6235700" y="665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1D48C1C9-B206-4C47-B015-30CBDF9FB52E}"/>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888AC49-7DE1-489E-A368-F9B0D9212498}"/>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0B63889-C129-4A75-A274-984F9D643874}"/>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D30038D-A270-405A-A704-C11F5E1753D1}"/>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C67CD09-0CAC-4E2D-A45D-305BA7058525}"/>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139700</xdr:rowOff>
    </xdr:from>
    <xdr:to>
      <xdr:col>55</xdr:col>
      <xdr:colOff>50800</xdr:colOff>
      <xdr:row>41</xdr:row>
      <xdr:rowOff>69850</xdr:rowOff>
    </xdr:to>
    <xdr:sp macro="" textlink="">
      <xdr:nvSpPr>
        <xdr:cNvPr id="129" name="楕円 128">
          <a:extLst>
            <a:ext uri="{FF2B5EF4-FFF2-40B4-BE49-F238E27FC236}">
              <a16:creationId xmlns:a16="http://schemas.microsoft.com/office/drawing/2014/main" id="{61E1D29F-7742-4D04-8BF0-FC8BB16F079C}"/>
            </a:ext>
          </a:extLst>
        </xdr:cNvPr>
        <xdr:cNvSpPr/>
      </xdr:nvSpPr>
      <xdr:spPr>
        <a:xfrm>
          <a:off x="9398000" y="6750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54627</xdr:rowOff>
    </xdr:from>
    <xdr:ext cx="469744" cy="259045"/>
    <xdr:sp macro="" textlink="">
      <xdr:nvSpPr>
        <xdr:cNvPr id="130" name="【図書館】&#10;一人当たり面積該当値テキスト">
          <a:extLst>
            <a:ext uri="{FF2B5EF4-FFF2-40B4-BE49-F238E27FC236}">
              <a16:creationId xmlns:a16="http://schemas.microsoft.com/office/drawing/2014/main" id="{63BB2A43-80E0-41A5-A9A5-934E876E4978}"/>
            </a:ext>
          </a:extLst>
        </xdr:cNvPr>
        <xdr:cNvSpPr txBox="1"/>
      </xdr:nvSpPr>
      <xdr:spPr>
        <a:xfrm>
          <a:off x="9467850" y="666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139700</xdr:rowOff>
    </xdr:from>
    <xdr:to>
      <xdr:col>50</xdr:col>
      <xdr:colOff>165100</xdr:colOff>
      <xdr:row>41</xdr:row>
      <xdr:rowOff>69850</xdr:rowOff>
    </xdr:to>
    <xdr:sp macro="" textlink="">
      <xdr:nvSpPr>
        <xdr:cNvPr id="131" name="楕円 130">
          <a:extLst>
            <a:ext uri="{FF2B5EF4-FFF2-40B4-BE49-F238E27FC236}">
              <a16:creationId xmlns:a16="http://schemas.microsoft.com/office/drawing/2014/main" id="{3787DDC2-1195-481C-925F-6B237D93621D}"/>
            </a:ext>
          </a:extLst>
        </xdr:cNvPr>
        <xdr:cNvSpPr/>
      </xdr:nvSpPr>
      <xdr:spPr>
        <a:xfrm>
          <a:off x="8636000" y="6750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19050</xdr:rowOff>
    </xdr:from>
    <xdr:to>
      <xdr:col>55</xdr:col>
      <xdr:colOff>0</xdr:colOff>
      <xdr:row>41</xdr:row>
      <xdr:rowOff>19050</xdr:rowOff>
    </xdr:to>
    <xdr:cxnSp macro="">
      <xdr:nvCxnSpPr>
        <xdr:cNvPr id="132" name="直線コネクタ 131">
          <a:extLst>
            <a:ext uri="{FF2B5EF4-FFF2-40B4-BE49-F238E27FC236}">
              <a16:creationId xmlns:a16="http://schemas.microsoft.com/office/drawing/2014/main" id="{7784EB5F-7837-4583-879A-AD72BF47117F}"/>
            </a:ext>
          </a:extLst>
        </xdr:cNvPr>
        <xdr:cNvCxnSpPr/>
      </xdr:nvCxnSpPr>
      <xdr:spPr>
        <a:xfrm>
          <a:off x="8686800" y="67945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139700</xdr:rowOff>
    </xdr:from>
    <xdr:to>
      <xdr:col>46</xdr:col>
      <xdr:colOff>38100</xdr:colOff>
      <xdr:row>41</xdr:row>
      <xdr:rowOff>69850</xdr:rowOff>
    </xdr:to>
    <xdr:sp macro="" textlink="">
      <xdr:nvSpPr>
        <xdr:cNvPr id="133" name="楕円 132">
          <a:extLst>
            <a:ext uri="{FF2B5EF4-FFF2-40B4-BE49-F238E27FC236}">
              <a16:creationId xmlns:a16="http://schemas.microsoft.com/office/drawing/2014/main" id="{E824DE37-B80E-4399-A690-71C1B88057D5}"/>
            </a:ext>
          </a:extLst>
        </xdr:cNvPr>
        <xdr:cNvSpPr/>
      </xdr:nvSpPr>
      <xdr:spPr>
        <a:xfrm>
          <a:off x="7842250" y="6750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19050</xdr:rowOff>
    </xdr:from>
    <xdr:to>
      <xdr:col>50</xdr:col>
      <xdr:colOff>114300</xdr:colOff>
      <xdr:row>41</xdr:row>
      <xdr:rowOff>19050</xdr:rowOff>
    </xdr:to>
    <xdr:cxnSp macro="">
      <xdr:nvCxnSpPr>
        <xdr:cNvPr id="134" name="直線コネクタ 133">
          <a:extLst>
            <a:ext uri="{FF2B5EF4-FFF2-40B4-BE49-F238E27FC236}">
              <a16:creationId xmlns:a16="http://schemas.microsoft.com/office/drawing/2014/main" id="{9EF6002A-913C-4B0D-86F8-96A2A5A4EED6}"/>
            </a:ext>
          </a:extLst>
        </xdr:cNvPr>
        <xdr:cNvCxnSpPr/>
      </xdr:nvCxnSpPr>
      <xdr:spPr>
        <a:xfrm>
          <a:off x="7886700" y="67945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144272</xdr:rowOff>
    </xdr:from>
    <xdr:to>
      <xdr:col>41</xdr:col>
      <xdr:colOff>101600</xdr:colOff>
      <xdr:row>41</xdr:row>
      <xdr:rowOff>74422</xdr:rowOff>
    </xdr:to>
    <xdr:sp macro="" textlink="">
      <xdr:nvSpPr>
        <xdr:cNvPr id="135" name="楕円 134">
          <a:extLst>
            <a:ext uri="{FF2B5EF4-FFF2-40B4-BE49-F238E27FC236}">
              <a16:creationId xmlns:a16="http://schemas.microsoft.com/office/drawing/2014/main" id="{CECA3EF7-BAB2-44EE-8563-B93D4A0736FD}"/>
            </a:ext>
          </a:extLst>
        </xdr:cNvPr>
        <xdr:cNvSpPr/>
      </xdr:nvSpPr>
      <xdr:spPr>
        <a:xfrm>
          <a:off x="7029450" y="67546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19050</xdr:rowOff>
    </xdr:from>
    <xdr:to>
      <xdr:col>45</xdr:col>
      <xdr:colOff>177800</xdr:colOff>
      <xdr:row>41</xdr:row>
      <xdr:rowOff>23622</xdr:rowOff>
    </xdr:to>
    <xdr:cxnSp macro="">
      <xdr:nvCxnSpPr>
        <xdr:cNvPr id="136" name="直線コネクタ 135">
          <a:extLst>
            <a:ext uri="{FF2B5EF4-FFF2-40B4-BE49-F238E27FC236}">
              <a16:creationId xmlns:a16="http://schemas.microsoft.com/office/drawing/2014/main" id="{A9AB983E-2106-45B2-94CA-0CE472E6FB2D}"/>
            </a:ext>
          </a:extLst>
        </xdr:cNvPr>
        <xdr:cNvCxnSpPr/>
      </xdr:nvCxnSpPr>
      <xdr:spPr>
        <a:xfrm flipV="1">
          <a:off x="7080250" y="6794500"/>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144272</xdr:rowOff>
    </xdr:from>
    <xdr:to>
      <xdr:col>36</xdr:col>
      <xdr:colOff>165100</xdr:colOff>
      <xdr:row>41</xdr:row>
      <xdr:rowOff>74422</xdr:rowOff>
    </xdr:to>
    <xdr:sp macro="" textlink="">
      <xdr:nvSpPr>
        <xdr:cNvPr id="137" name="楕円 136">
          <a:extLst>
            <a:ext uri="{FF2B5EF4-FFF2-40B4-BE49-F238E27FC236}">
              <a16:creationId xmlns:a16="http://schemas.microsoft.com/office/drawing/2014/main" id="{451A10F5-7E5E-49BF-85B8-751ABDDF998A}"/>
            </a:ext>
          </a:extLst>
        </xdr:cNvPr>
        <xdr:cNvSpPr/>
      </xdr:nvSpPr>
      <xdr:spPr>
        <a:xfrm>
          <a:off x="6235700" y="67546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23622</xdr:rowOff>
    </xdr:from>
    <xdr:to>
      <xdr:col>41</xdr:col>
      <xdr:colOff>50800</xdr:colOff>
      <xdr:row>41</xdr:row>
      <xdr:rowOff>23622</xdr:rowOff>
    </xdr:to>
    <xdr:cxnSp macro="">
      <xdr:nvCxnSpPr>
        <xdr:cNvPr id="138" name="直線コネクタ 137">
          <a:extLst>
            <a:ext uri="{FF2B5EF4-FFF2-40B4-BE49-F238E27FC236}">
              <a16:creationId xmlns:a16="http://schemas.microsoft.com/office/drawing/2014/main" id="{198A036B-0D35-4AA8-AAA5-349104879183}"/>
            </a:ext>
          </a:extLst>
        </xdr:cNvPr>
        <xdr:cNvCxnSpPr/>
      </xdr:nvCxnSpPr>
      <xdr:spPr>
        <a:xfrm>
          <a:off x="6286500" y="679907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56659</xdr:rowOff>
    </xdr:from>
    <xdr:ext cx="469744" cy="259045"/>
    <xdr:sp macro="" textlink="">
      <xdr:nvSpPr>
        <xdr:cNvPr id="139" name="n_1aveValue【図書館】&#10;一人当たり面積">
          <a:extLst>
            <a:ext uri="{FF2B5EF4-FFF2-40B4-BE49-F238E27FC236}">
              <a16:creationId xmlns:a16="http://schemas.microsoft.com/office/drawing/2014/main" id="{35766225-A77A-446B-8B51-AA4E2AF594E6}"/>
            </a:ext>
          </a:extLst>
        </xdr:cNvPr>
        <xdr:cNvSpPr txBox="1"/>
      </xdr:nvSpPr>
      <xdr:spPr>
        <a:xfrm>
          <a:off x="8458277" y="6336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61231</xdr:rowOff>
    </xdr:from>
    <xdr:ext cx="469744" cy="259045"/>
    <xdr:sp macro="" textlink="">
      <xdr:nvSpPr>
        <xdr:cNvPr id="140" name="n_2aveValue【図書館】&#10;一人当たり面積">
          <a:extLst>
            <a:ext uri="{FF2B5EF4-FFF2-40B4-BE49-F238E27FC236}">
              <a16:creationId xmlns:a16="http://schemas.microsoft.com/office/drawing/2014/main" id="{362A1725-B5AA-4810-9D0F-760134B1A8AE}"/>
            </a:ext>
          </a:extLst>
        </xdr:cNvPr>
        <xdr:cNvSpPr txBox="1"/>
      </xdr:nvSpPr>
      <xdr:spPr>
        <a:xfrm>
          <a:off x="7677227" y="6341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161815</xdr:rowOff>
    </xdr:from>
    <xdr:ext cx="469744" cy="259045"/>
    <xdr:sp macro="" textlink="">
      <xdr:nvSpPr>
        <xdr:cNvPr id="141" name="n_3aveValue【図書館】&#10;一人当たり面積">
          <a:extLst>
            <a:ext uri="{FF2B5EF4-FFF2-40B4-BE49-F238E27FC236}">
              <a16:creationId xmlns:a16="http://schemas.microsoft.com/office/drawing/2014/main" id="{5AB6BACD-4F58-4CA3-9BC2-23F4171F9A3B}"/>
            </a:ext>
          </a:extLst>
        </xdr:cNvPr>
        <xdr:cNvSpPr txBox="1"/>
      </xdr:nvSpPr>
      <xdr:spPr>
        <a:xfrm>
          <a:off x="6864427" y="6441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161815</xdr:rowOff>
    </xdr:from>
    <xdr:ext cx="469744" cy="259045"/>
    <xdr:sp macro="" textlink="">
      <xdr:nvSpPr>
        <xdr:cNvPr id="142" name="n_4aveValue【図書館】&#10;一人当たり面積">
          <a:extLst>
            <a:ext uri="{FF2B5EF4-FFF2-40B4-BE49-F238E27FC236}">
              <a16:creationId xmlns:a16="http://schemas.microsoft.com/office/drawing/2014/main" id="{62EA9327-6DA3-4FC9-9A83-5073933B85A4}"/>
            </a:ext>
          </a:extLst>
        </xdr:cNvPr>
        <xdr:cNvSpPr txBox="1"/>
      </xdr:nvSpPr>
      <xdr:spPr>
        <a:xfrm>
          <a:off x="6070677" y="6441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60977</xdr:rowOff>
    </xdr:from>
    <xdr:ext cx="469744" cy="259045"/>
    <xdr:sp macro="" textlink="">
      <xdr:nvSpPr>
        <xdr:cNvPr id="143" name="n_1mainValue【図書館】&#10;一人当たり面積">
          <a:extLst>
            <a:ext uri="{FF2B5EF4-FFF2-40B4-BE49-F238E27FC236}">
              <a16:creationId xmlns:a16="http://schemas.microsoft.com/office/drawing/2014/main" id="{216483A0-B1DB-460C-BFF8-38B6634CA706}"/>
            </a:ext>
          </a:extLst>
        </xdr:cNvPr>
        <xdr:cNvSpPr txBox="1"/>
      </xdr:nvSpPr>
      <xdr:spPr>
        <a:xfrm>
          <a:off x="8458277"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60977</xdr:rowOff>
    </xdr:from>
    <xdr:ext cx="469744" cy="259045"/>
    <xdr:sp macro="" textlink="">
      <xdr:nvSpPr>
        <xdr:cNvPr id="144" name="n_2mainValue【図書館】&#10;一人当たり面積">
          <a:extLst>
            <a:ext uri="{FF2B5EF4-FFF2-40B4-BE49-F238E27FC236}">
              <a16:creationId xmlns:a16="http://schemas.microsoft.com/office/drawing/2014/main" id="{01E3DDBA-611A-44C8-9349-3A4A84DB8BF6}"/>
            </a:ext>
          </a:extLst>
        </xdr:cNvPr>
        <xdr:cNvSpPr txBox="1"/>
      </xdr:nvSpPr>
      <xdr:spPr>
        <a:xfrm>
          <a:off x="7677227"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65549</xdr:rowOff>
    </xdr:from>
    <xdr:ext cx="469744" cy="259045"/>
    <xdr:sp macro="" textlink="">
      <xdr:nvSpPr>
        <xdr:cNvPr id="145" name="n_3mainValue【図書館】&#10;一人当たり面積">
          <a:extLst>
            <a:ext uri="{FF2B5EF4-FFF2-40B4-BE49-F238E27FC236}">
              <a16:creationId xmlns:a16="http://schemas.microsoft.com/office/drawing/2014/main" id="{46E7096B-53B6-4CC0-9E2A-D3FD7F5E9851}"/>
            </a:ext>
          </a:extLst>
        </xdr:cNvPr>
        <xdr:cNvSpPr txBox="1"/>
      </xdr:nvSpPr>
      <xdr:spPr>
        <a:xfrm>
          <a:off x="6864427" y="6840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65549</xdr:rowOff>
    </xdr:from>
    <xdr:ext cx="469744" cy="259045"/>
    <xdr:sp macro="" textlink="">
      <xdr:nvSpPr>
        <xdr:cNvPr id="146" name="n_4mainValue【図書館】&#10;一人当たり面積">
          <a:extLst>
            <a:ext uri="{FF2B5EF4-FFF2-40B4-BE49-F238E27FC236}">
              <a16:creationId xmlns:a16="http://schemas.microsoft.com/office/drawing/2014/main" id="{2DD15ACF-8748-4A28-8423-39179D8F922A}"/>
            </a:ext>
          </a:extLst>
        </xdr:cNvPr>
        <xdr:cNvSpPr txBox="1"/>
      </xdr:nvSpPr>
      <xdr:spPr>
        <a:xfrm>
          <a:off x="6070677" y="6840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B74F1CB7-4C6E-498A-BD8A-17D7B2F60AF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F6E049A4-F7DE-44AD-B7AE-4511155684AE}"/>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7E949A81-C3C8-4372-AE49-20FF3A9B7112}"/>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7257A810-7F68-4470-A4B5-2B34AA1F8C96}"/>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DE8C44ED-08DA-4CD4-8824-340B43344D29}"/>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95723716-2053-4E74-B201-13106238504E}"/>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F2357A89-91A2-4089-80B2-6458B4E829FE}"/>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A019D0A0-E1F1-4DA7-8E63-8D6C82FB22F2}"/>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C2483F0-7EF6-41DB-B312-BD2A321C7014}"/>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E94033A4-D43E-44A6-A8DB-2E2F70A6C0BF}"/>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C1DE2307-1ACF-4C9F-8B96-2611A12BD1A9}"/>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B82C1672-73D3-4343-8D3D-6C5339030AC3}"/>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1A6776E0-F020-45BD-897C-6652556F610A}"/>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3768E149-CC17-466D-BD56-2BACD6CFBCC3}"/>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3ED00B33-DD19-4A92-8302-4ADC27853BF5}"/>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2341B3EF-E1DD-435B-B742-311AA7935D1C}"/>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20C8229F-0FD6-4DDF-B3C0-28E1BC8D1573}"/>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5316BAAF-8DAC-49F8-9D9F-27EE64F9FF76}"/>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8796AE1C-9614-4EC4-A5CB-72BB1EA44E4A}"/>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F247AEE6-DD37-4505-A60F-06B7561456F3}"/>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C02747D1-3F79-414F-9B62-4A4E5B542323}"/>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DC661A4C-5F91-4A11-85AC-1EBBBD6D4630}"/>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6F52BB39-1B1F-4452-BCD0-0FE694E6595B}"/>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695E0F6B-ECFE-49C8-8194-F32A801E2FCD}"/>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B9FCBDBD-09FE-464D-BA29-45A7F197F181}"/>
            </a:ext>
          </a:extLst>
        </xdr:cNvPr>
        <xdr:cNvCxnSpPr/>
      </xdr:nvCxnSpPr>
      <xdr:spPr>
        <a:xfrm flipV="1">
          <a:off x="4177665" y="9189720"/>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31EA5781-E4F5-403F-89C1-F730117D351D}"/>
            </a:ext>
          </a:extLst>
        </xdr:cNvPr>
        <xdr:cNvSpPr txBox="1"/>
      </xdr:nvSpPr>
      <xdr:spPr>
        <a:xfrm>
          <a:off x="42164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27D16750-2D0F-490D-B1DF-9BB21E1669D3}"/>
            </a:ext>
          </a:extLst>
        </xdr:cNvPr>
        <xdr:cNvCxnSpPr/>
      </xdr:nvCxnSpPr>
      <xdr:spPr>
        <a:xfrm>
          <a:off x="410845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5B726E5D-C35E-4674-A4C4-84D70F38759C}"/>
            </a:ext>
          </a:extLst>
        </xdr:cNvPr>
        <xdr:cNvSpPr txBox="1"/>
      </xdr:nvSpPr>
      <xdr:spPr>
        <a:xfrm>
          <a:off x="4216400" y="897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5" name="直線コネクタ 174">
          <a:extLst>
            <a:ext uri="{FF2B5EF4-FFF2-40B4-BE49-F238E27FC236}">
              <a16:creationId xmlns:a16="http://schemas.microsoft.com/office/drawing/2014/main" id="{E93C7308-252F-43CA-8BE1-B1D9B65379AF}"/>
            </a:ext>
          </a:extLst>
        </xdr:cNvPr>
        <xdr:cNvCxnSpPr/>
      </xdr:nvCxnSpPr>
      <xdr:spPr>
        <a:xfrm>
          <a:off x="4108450" y="91897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103522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EA11BFD3-430B-4B3E-BCAD-74EEB9FA95FD}"/>
            </a:ext>
          </a:extLst>
        </xdr:cNvPr>
        <xdr:cNvSpPr txBox="1"/>
      </xdr:nvSpPr>
      <xdr:spPr>
        <a:xfrm>
          <a:off x="4216400" y="9850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80645</xdr:rowOff>
    </xdr:from>
    <xdr:to>
      <xdr:col>24</xdr:col>
      <xdr:colOff>114300</xdr:colOff>
      <xdr:row>61</xdr:row>
      <xdr:rowOff>10795</xdr:rowOff>
    </xdr:to>
    <xdr:sp macro="" textlink="">
      <xdr:nvSpPr>
        <xdr:cNvPr id="177" name="フローチャート: 判断 176">
          <a:extLst>
            <a:ext uri="{FF2B5EF4-FFF2-40B4-BE49-F238E27FC236}">
              <a16:creationId xmlns:a16="http://schemas.microsoft.com/office/drawing/2014/main" id="{1ECE2EAF-7A89-47A4-B640-8DC06979D9AF}"/>
            </a:ext>
          </a:extLst>
        </xdr:cNvPr>
        <xdr:cNvSpPr/>
      </xdr:nvSpPr>
      <xdr:spPr>
        <a:xfrm>
          <a:off x="4127500" y="99929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69215</xdr:rowOff>
    </xdr:from>
    <xdr:to>
      <xdr:col>20</xdr:col>
      <xdr:colOff>38100</xdr:colOff>
      <xdr:row>60</xdr:row>
      <xdr:rowOff>170815</xdr:rowOff>
    </xdr:to>
    <xdr:sp macro="" textlink="">
      <xdr:nvSpPr>
        <xdr:cNvPr id="178" name="フローチャート: 判断 177">
          <a:extLst>
            <a:ext uri="{FF2B5EF4-FFF2-40B4-BE49-F238E27FC236}">
              <a16:creationId xmlns:a16="http://schemas.microsoft.com/office/drawing/2014/main" id="{D77D9137-F10B-480A-9902-106C75B1FBAB}"/>
            </a:ext>
          </a:extLst>
        </xdr:cNvPr>
        <xdr:cNvSpPr/>
      </xdr:nvSpPr>
      <xdr:spPr>
        <a:xfrm>
          <a:off x="3384550" y="998156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19685</xdr:rowOff>
    </xdr:from>
    <xdr:to>
      <xdr:col>15</xdr:col>
      <xdr:colOff>101600</xdr:colOff>
      <xdr:row>60</xdr:row>
      <xdr:rowOff>121285</xdr:rowOff>
    </xdr:to>
    <xdr:sp macro="" textlink="">
      <xdr:nvSpPr>
        <xdr:cNvPr id="179" name="フローチャート: 判断 178">
          <a:extLst>
            <a:ext uri="{FF2B5EF4-FFF2-40B4-BE49-F238E27FC236}">
              <a16:creationId xmlns:a16="http://schemas.microsoft.com/office/drawing/2014/main" id="{C532F835-59A6-40B1-8F3A-100C645A3577}"/>
            </a:ext>
          </a:extLst>
        </xdr:cNvPr>
        <xdr:cNvSpPr/>
      </xdr:nvSpPr>
      <xdr:spPr>
        <a:xfrm>
          <a:off x="2571750" y="993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71120</xdr:rowOff>
    </xdr:from>
    <xdr:to>
      <xdr:col>10</xdr:col>
      <xdr:colOff>165100</xdr:colOff>
      <xdr:row>61</xdr:row>
      <xdr:rowOff>1270</xdr:rowOff>
    </xdr:to>
    <xdr:sp macro="" textlink="">
      <xdr:nvSpPr>
        <xdr:cNvPr id="180" name="フローチャート: 判断 179">
          <a:extLst>
            <a:ext uri="{FF2B5EF4-FFF2-40B4-BE49-F238E27FC236}">
              <a16:creationId xmlns:a16="http://schemas.microsoft.com/office/drawing/2014/main" id="{9A803088-FA0F-4BF3-9B5C-CF258C3AA2AE}"/>
            </a:ext>
          </a:extLst>
        </xdr:cNvPr>
        <xdr:cNvSpPr/>
      </xdr:nvSpPr>
      <xdr:spPr>
        <a:xfrm>
          <a:off x="1778000" y="99834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33020</xdr:rowOff>
    </xdr:from>
    <xdr:to>
      <xdr:col>6</xdr:col>
      <xdr:colOff>38100</xdr:colOff>
      <xdr:row>60</xdr:row>
      <xdr:rowOff>134620</xdr:rowOff>
    </xdr:to>
    <xdr:sp macro="" textlink="">
      <xdr:nvSpPr>
        <xdr:cNvPr id="181" name="フローチャート: 判断 180">
          <a:extLst>
            <a:ext uri="{FF2B5EF4-FFF2-40B4-BE49-F238E27FC236}">
              <a16:creationId xmlns:a16="http://schemas.microsoft.com/office/drawing/2014/main" id="{FA1430DF-A916-460B-9484-6644FD694E98}"/>
            </a:ext>
          </a:extLst>
        </xdr:cNvPr>
        <xdr:cNvSpPr/>
      </xdr:nvSpPr>
      <xdr:spPr>
        <a:xfrm>
          <a:off x="984250" y="99453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A5100103-4AB9-441A-A525-7C2B8A672C66}"/>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8FF11653-C1F0-45D8-8A63-F68CC57E18FD}"/>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81CAC2C-D73D-44E1-8406-03F8CCBF889E}"/>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AAB8830-CE80-4344-9E32-E16BA20BE8F1}"/>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CDE5DF93-A169-40EA-9DD8-5F94804E4DDF}"/>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101600</xdr:rowOff>
    </xdr:from>
    <xdr:to>
      <xdr:col>24</xdr:col>
      <xdr:colOff>114300</xdr:colOff>
      <xdr:row>63</xdr:row>
      <xdr:rowOff>31750</xdr:rowOff>
    </xdr:to>
    <xdr:sp macro="" textlink="">
      <xdr:nvSpPr>
        <xdr:cNvPr id="187" name="楕円 186">
          <a:extLst>
            <a:ext uri="{FF2B5EF4-FFF2-40B4-BE49-F238E27FC236}">
              <a16:creationId xmlns:a16="http://schemas.microsoft.com/office/drawing/2014/main" id="{0F639858-152E-469B-90F2-82C031AF32CF}"/>
            </a:ext>
          </a:extLst>
        </xdr:cNvPr>
        <xdr:cNvSpPr/>
      </xdr:nvSpPr>
      <xdr:spPr>
        <a:xfrm>
          <a:off x="4127500" y="103441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80027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27A3896A-331A-46E3-B0C1-A7FAF35C820D}"/>
            </a:ext>
          </a:extLst>
        </xdr:cNvPr>
        <xdr:cNvSpPr txBox="1"/>
      </xdr:nvSpPr>
      <xdr:spPr>
        <a:xfrm>
          <a:off x="4216400" y="10322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120650</xdr:rowOff>
    </xdr:from>
    <xdr:to>
      <xdr:col>20</xdr:col>
      <xdr:colOff>38100</xdr:colOff>
      <xdr:row>63</xdr:row>
      <xdr:rowOff>50800</xdr:rowOff>
    </xdr:to>
    <xdr:sp macro="" textlink="">
      <xdr:nvSpPr>
        <xdr:cNvPr id="189" name="楕円 188">
          <a:extLst>
            <a:ext uri="{FF2B5EF4-FFF2-40B4-BE49-F238E27FC236}">
              <a16:creationId xmlns:a16="http://schemas.microsoft.com/office/drawing/2014/main" id="{6389E3A2-8D14-4878-9209-E8554FFD2BAA}"/>
            </a:ext>
          </a:extLst>
        </xdr:cNvPr>
        <xdr:cNvSpPr/>
      </xdr:nvSpPr>
      <xdr:spPr>
        <a:xfrm>
          <a:off x="3384550" y="10363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152400</xdr:rowOff>
    </xdr:from>
    <xdr:to>
      <xdr:col>24</xdr:col>
      <xdr:colOff>63500</xdr:colOff>
      <xdr:row>63</xdr:row>
      <xdr:rowOff>0</xdr:rowOff>
    </xdr:to>
    <xdr:cxnSp macro="">
      <xdr:nvCxnSpPr>
        <xdr:cNvPr id="190" name="直線コネクタ 189">
          <a:extLst>
            <a:ext uri="{FF2B5EF4-FFF2-40B4-BE49-F238E27FC236}">
              <a16:creationId xmlns:a16="http://schemas.microsoft.com/office/drawing/2014/main" id="{EBBAD7C6-CD22-4EDA-9096-5386A2F961EF}"/>
            </a:ext>
          </a:extLst>
        </xdr:cNvPr>
        <xdr:cNvCxnSpPr/>
      </xdr:nvCxnSpPr>
      <xdr:spPr>
        <a:xfrm flipV="1">
          <a:off x="3429000" y="10394950"/>
          <a:ext cx="7493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124460</xdr:rowOff>
    </xdr:from>
    <xdr:to>
      <xdr:col>15</xdr:col>
      <xdr:colOff>101600</xdr:colOff>
      <xdr:row>63</xdr:row>
      <xdr:rowOff>54610</xdr:rowOff>
    </xdr:to>
    <xdr:sp macro="" textlink="">
      <xdr:nvSpPr>
        <xdr:cNvPr id="191" name="楕円 190">
          <a:extLst>
            <a:ext uri="{FF2B5EF4-FFF2-40B4-BE49-F238E27FC236}">
              <a16:creationId xmlns:a16="http://schemas.microsoft.com/office/drawing/2014/main" id="{296DFB5C-E6A4-4D91-BE57-9DB6925C05DA}"/>
            </a:ext>
          </a:extLst>
        </xdr:cNvPr>
        <xdr:cNvSpPr/>
      </xdr:nvSpPr>
      <xdr:spPr>
        <a:xfrm>
          <a:off x="2571750" y="103670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0</xdr:rowOff>
    </xdr:from>
    <xdr:to>
      <xdr:col>19</xdr:col>
      <xdr:colOff>177800</xdr:colOff>
      <xdr:row>63</xdr:row>
      <xdr:rowOff>3810</xdr:rowOff>
    </xdr:to>
    <xdr:cxnSp macro="">
      <xdr:nvCxnSpPr>
        <xdr:cNvPr id="192" name="直線コネクタ 191">
          <a:extLst>
            <a:ext uri="{FF2B5EF4-FFF2-40B4-BE49-F238E27FC236}">
              <a16:creationId xmlns:a16="http://schemas.microsoft.com/office/drawing/2014/main" id="{9896A4E9-D952-4C83-8422-445ED0308C48}"/>
            </a:ext>
          </a:extLst>
        </xdr:cNvPr>
        <xdr:cNvCxnSpPr/>
      </xdr:nvCxnSpPr>
      <xdr:spPr>
        <a:xfrm flipV="1">
          <a:off x="2622550" y="10407650"/>
          <a:ext cx="8064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113030</xdr:rowOff>
    </xdr:from>
    <xdr:to>
      <xdr:col>10</xdr:col>
      <xdr:colOff>165100</xdr:colOff>
      <xdr:row>63</xdr:row>
      <xdr:rowOff>43180</xdr:rowOff>
    </xdr:to>
    <xdr:sp macro="" textlink="">
      <xdr:nvSpPr>
        <xdr:cNvPr id="193" name="楕円 192">
          <a:extLst>
            <a:ext uri="{FF2B5EF4-FFF2-40B4-BE49-F238E27FC236}">
              <a16:creationId xmlns:a16="http://schemas.microsoft.com/office/drawing/2014/main" id="{7602EC56-37EF-47E8-B67A-DDA5EF6C4EB1}"/>
            </a:ext>
          </a:extLst>
        </xdr:cNvPr>
        <xdr:cNvSpPr/>
      </xdr:nvSpPr>
      <xdr:spPr>
        <a:xfrm>
          <a:off x="1778000" y="103555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163830</xdr:rowOff>
    </xdr:from>
    <xdr:to>
      <xdr:col>15</xdr:col>
      <xdr:colOff>50800</xdr:colOff>
      <xdr:row>63</xdr:row>
      <xdr:rowOff>3810</xdr:rowOff>
    </xdr:to>
    <xdr:cxnSp macro="">
      <xdr:nvCxnSpPr>
        <xdr:cNvPr id="194" name="直線コネクタ 193">
          <a:extLst>
            <a:ext uri="{FF2B5EF4-FFF2-40B4-BE49-F238E27FC236}">
              <a16:creationId xmlns:a16="http://schemas.microsoft.com/office/drawing/2014/main" id="{6D85EC3E-8D05-4182-95B2-75408FF84864}"/>
            </a:ext>
          </a:extLst>
        </xdr:cNvPr>
        <xdr:cNvCxnSpPr/>
      </xdr:nvCxnSpPr>
      <xdr:spPr>
        <a:xfrm>
          <a:off x="1828800" y="10406380"/>
          <a:ext cx="79375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99695</xdr:rowOff>
    </xdr:from>
    <xdr:to>
      <xdr:col>6</xdr:col>
      <xdr:colOff>38100</xdr:colOff>
      <xdr:row>63</xdr:row>
      <xdr:rowOff>29845</xdr:rowOff>
    </xdr:to>
    <xdr:sp macro="" textlink="">
      <xdr:nvSpPr>
        <xdr:cNvPr id="195" name="楕円 194">
          <a:extLst>
            <a:ext uri="{FF2B5EF4-FFF2-40B4-BE49-F238E27FC236}">
              <a16:creationId xmlns:a16="http://schemas.microsoft.com/office/drawing/2014/main" id="{AAA3A212-DA76-40AE-9D88-23BD7BF5021F}"/>
            </a:ext>
          </a:extLst>
        </xdr:cNvPr>
        <xdr:cNvSpPr/>
      </xdr:nvSpPr>
      <xdr:spPr>
        <a:xfrm>
          <a:off x="984250" y="1034224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150495</xdr:rowOff>
    </xdr:from>
    <xdr:to>
      <xdr:col>10</xdr:col>
      <xdr:colOff>114300</xdr:colOff>
      <xdr:row>62</xdr:row>
      <xdr:rowOff>163830</xdr:rowOff>
    </xdr:to>
    <xdr:cxnSp macro="">
      <xdr:nvCxnSpPr>
        <xdr:cNvPr id="196" name="直線コネクタ 195">
          <a:extLst>
            <a:ext uri="{FF2B5EF4-FFF2-40B4-BE49-F238E27FC236}">
              <a16:creationId xmlns:a16="http://schemas.microsoft.com/office/drawing/2014/main" id="{86803B09-6647-485F-ACB4-85C98A7F1BC3}"/>
            </a:ext>
          </a:extLst>
        </xdr:cNvPr>
        <xdr:cNvCxnSpPr/>
      </xdr:nvCxnSpPr>
      <xdr:spPr>
        <a:xfrm>
          <a:off x="1028700" y="10393045"/>
          <a:ext cx="8001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15892</xdr:rowOff>
    </xdr:from>
    <xdr:ext cx="405111" cy="259045"/>
    <xdr:sp macro="" textlink="">
      <xdr:nvSpPr>
        <xdr:cNvPr id="197" name="n_1aveValue【体育館・プール】&#10;有形固定資産減価償却率">
          <a:extLst>
            <a:ext uri="{FF2B5EF4-FFF2-40B4-BE49-F238E27FC236}">
              <a16:creationId xmlns:a16="http://schemas.microsoft.com/office/drawing/2014/main" id="{61EB95A4-5D7B-4024-A333-FA11E1A80A22}"/>
            </a:ext>
          </a:extLst>
        </xdr:cNvPr>
        <xdr:cNvSpPr txBox="1"/>
      </xdr:nvSpPr>
      <xdr:spPr>
        <a:xfrm>
          <a:off x="3239144" y="9763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137812</xdr:rowOff>
    </xdr:from>
    <xdr:ext cx="405111" cy="259045"/>
    <xdr:sp macro="" textlink="">
      <xdr:nvSpPr>
        <xdr:cNvPr id="198" name="n_2aveValue【体育館・プール】&#10;有形固定資産減価償却率">
          <a:extLst>
            <a:ext uri="{FF2B5EF4-FFF2-40B4-BE49-F238E27FC236}">
              <a16:creationId xmlns:a16="http://schemas.microsoft.com/office/drawing/2014/main" id="{0AFF3A91-FD11-4DCA-8952-FC9E2E31728A}"/>
            </a:ext>
          </a:extLst>
        </xdr:cNvPr>
        <xdr:cNvSpPr txBox="1"/>
      </xdr:nvSpPr>
      <xdr:spPr>
        <a:xfrm>
          <a:off x="2439044" y="9719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17797</xdr:rowOff>
    </xdr:from>
    <xdr:ext cx="405111" cy="259045"/>
    <xdr:sp macro="" textlink="">
      <xdr:nvSpPr>
        <xdr:cNvPr id="199" name="n_3aveValue【体育館・プール】&#10;有形固定資産減価償却率">
          <a:extLst>
            <a:ext uri="{FF2B5EF4-FFF2-40B4-BE49-F238E27FC236}">
              <a16:creationId xmlns:a16="http://schemas.microsoft.com/office/drawing/2014/main" id="{8E793C7C-286C-4F81-B809-5BAB9BB1409D}"/>
            </a:ext>
          </a:extLst>
        </xdr:cNvPr>
        <xdr:cNvSpPr txBox="1"/>
      </xdr:nvSpPr>
      <xdr:spPr>
        <a:xfrm>
          <a:off x="1645294" y="9765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151147</xdr:rowOff>
    </xdr:from>
    <xdr:ext cx="405111" cy="259045"/>
    <xdr:sp macro="" textlink="">
      <xdr:nvSpPr>
        <xdr:cNvPr id="200" name="n_4aveValue【体育館・プール】&#10;有形固定資産減価償却率">
          <a:extLst>
            <a:ext uri="{FF2B5EF4-FFF2-40B4-BE49-F238E27FC236}">
              <a16:creationId xmlns:a16="http://schemas.microsoft.com/office/drawing/2014/main" id="{07FAFA65-A3F8-42CB-8A9A-21FA123BFEB0}"/>
            </a:ext>
          </a:extLst>
        </xdr:cNvPr>
        <xdr:cNvSpPr txBox="1"/>
      </xdr:nvSpPr>
      <xdr:spPr>
        <a:xfrm>
          <a:off x="851544" y="973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41927</xdr:rowOff>
    </xdr:from>
    <xdr:ext cx="405111" cy="259045"/>
    <xdr:sp macro="" textlink="">
      <xdr:nvSpPr>
        <xdr:cNvPr id="201" name="n_1mainValue【体育館・プール】&#10;有形固定資産減価償却率">
          <a:extLst>
            <a:ext uri="{FF2B5EF4-FFF2-40B4-BE49-F238E27FC236}">
              <a16:creationId xmlns:a16="http://schemas.microsoft.com/office/drawing/2014/main" id="{A7183D81-319A-404A-9216-E4D19AA31814}"/>
            </a:ext>
          </a:extLst>
        </xdr:cNvPr>
        <xdr:cNvSpPr txBox="1"/>
      </xdr:nvSpPr>
      <xdr:spPr>
        <a:xfrm>
          <a:off x="3239144" y="10449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45737</xdr:rowOff>
    </xdr:from>
    <xdr:ext cx="405111" cy="259045"/>
    <xdr:sp macro="" textlink="">
      <xdr:nvSpPr>
        <xdr:cNvPr id="202" name="n_2mainValue【体育館・プール】&#10;有形固定資産減価償却率">
          <a:extLst>
            <a:ext uri="{FF2B5EF4-FFF2-40B4-BE49-F238E27FC236}">
              <a16:creationId xmlns:a16="http://schemas.microsoft.com/office/drawing/2014/main" id="{41503EB2-A52F-4C00-8371-067EABF57B9F}"/>
            </a:ext>
          </a:extLst>
        </xdr:cNvPr>
        <xdr:cNvSpPr txBox="1"/>
      </xdr:nvSpPr>
      <xdr:spPr>
        <a:xfrm>
          <a:off x="2439044" y="10453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34307</xdr:rowOff>
    </xdr:from>
    <xdr:ext cx="405111" cy="259045"/>
    <xdr:sp macro="" textlink="">
      <xdr:nvSpPr>
        <xdr:cNvPr id="203" name="n_3mainValue【体育館・プール】&#10;有形固定資産減価償却率">
          <a:extLst>
            <a:ext uri="{FF2B5EF4-FFF2-40B4-BE49-F238E27FC236}">
              <a16:creationId xmlns:a16="http://schemas.microsoft.com/office/drawing/2014/main" id="{14EFD269-3B00-4014-B33A-08EC1F20ABCE}"/>
            </a:ext>
          </a:extLst>
        </xdr:cNvPr>
        <xdr:cNvSpPr txBox="1"/>
      </xdr:nvSpPr>
      <xdr:spPr>
        <a:xfrm>
          <a:off x="1645294" y="10441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20972</xdr:rowOff>
    </xdr:from>
    <xdr:ext cx="405111" cy="259045"/>
    <xdr:sp macro="" textlink="">
      <xdr:nvSpPr>
        <xdr:cNvPr id="204" name="n_4mainValue【体育館・プール】&#10;有形固定資産減価償却率">
          <a:extLst>
            <a:ext uri="{FF2B5EF4-FFF2-40B4-BE49-F238E27FC236}">
              <a16:creationId xmlns:a16="http://schemas.microsoft.com/office/drawing/2014/main" id="{3BC43DC7-DE07-4915-BDFB-9BB9096699C8}"/>
            </a:ext>
          </a:extLst>
        </xdr:cNvPr>
        <xdr:cNvSpPr txBox="1"/>
      </xdr:nvSpPr>
      <xdr:spPr>
        <a:xfrm>
          <a:off x="851544" y="10428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FA4F9095-79C5-4648-BCBE-F5CFF8B3F413}"/>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E116E205-163C-494B-AFCB-39D7DECFB476}"/>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A07AF00C-7B56-45FA-BF64-F4CE4A5D7032}"/>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3F7C22D0-DCAD-4DF7-9E0D-D5296F332057}"/>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B1A140F8-B538-428E-B9AD-0B4A7B12D9DC}"/>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D5988310-D9C3-4C0A-BE6C-F86E9C967ABA}"/>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ED455CD6-DD84-403A-BC06-1430ED94CBD0}"/>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ABAFAB0C-62F9-4ABB-B13A-C3668865BFBC}"/>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790D9E38-EEF7-4EAE-BCA0-136A5B9FC74A}"/>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5675E9E6-9D52-4DA7-A865-5BF8973537CE}"/>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3E0A128A-EB86-4C27-99B3-87D43E8CA5DF}"/>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5C8E06A4-9B4D-4956-B3F7-E25614F61F7F}"/>
            </a:ext>
          </a:extLst>
        </xdr:cNvPr>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58930EFC-5AD0-4D63-B6E5-C03F6B1D7627}"/>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6F0949A5-C7FA-4FB8-AFB8-CA1D02DF4C90}"/>
            </a:ext>
          </a:extLst>
        </xdr:cNvPr>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567112C5-11F5-4DB4-869B-A43CD3ADCF81}"/>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605CF0B2-8D41-44C5-B3D0-39970231B0EE}"/>
            </a:ext>
          </a:extLst>
        </xdr:cNvPr>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40E370EA-47C3-4E10-A0E6-A3959AC38BEC}"/>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7568A6F5-D130-49D7-B825-E0766C8293D8}"/>
            </a:ext>
          </a:extLst>
        </xdr:cNvPr>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34C3BCF0-457B-481C-8C6C-837E3FA33C82}"/>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B13AA485-E97B-4309-8C29-F63827C9C75D}"/>
            </a:ext>
          </a:extLst>
        </xdr:cNvPr>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1626683B-8B40-4175-ABCA-3364E55FA2F7}"/>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0D67176C-AFC8-4F55-B887-1B387EBAB070}"/>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DB11BD55-2FD0-4579-91A9-69706FEE2BCF}"/>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135255</xdr:rowOff>
    </xdr:from>
    <xdr:to>
      <xdr:col>54</xdr:col>
      <xdr:colOff>189865</xdr:colOff>
      <xdr:row>64</xdr:row>
      <xdr:rowOff>75819</xdr:rowOff>
    </xdr:to>
    <xdr:cxnSp macro="">
      <xdr:nvCxnSpPr>
        <xdr:cNvPr id="228" name="直線コネクタ 227">
          <a:extLst>
            <a:ext uri="{FF2B5EF4-FFF2-40B4-BE49-F238E27FC236}">
              <a16:creationId xmlns:a16="http://schemas.microsoft.com/office/drawing/2014/main" id="{0AC11521-EDE5-47B7-B0B3-FBABAC0C7D04}"/>
            </a:ext>
          </a:extLst>
        </xdr:cNvPr>
        <xdr:cNvCxnSpPr/>
      </xdr:nvCxnSpPr>
      <xdr:spPr>
        <a:xfrm flipV="1">
          <a:off x="9429115" y="9387205"/>
          <a:ext cx="0" cy="1261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29" name="【体育館・プール】&#10;一人当たり面積最小値テキスト">
          <a:extLst>
            <a:ext uri="{FF2B5EF4-FFF2-40B4-BE49-F238E27FC236}">
              <a16:creationId xmlns:a16="http://schemas.microsoft.com/office/drawing/2014/main" id="{B1E76587-2635-4148-A1B0-E0B8E8D7925C}"/>
            </a:ext>
          </a:extLst>
        </xdr:cNvPr>
        <xdr:cNvSpPr txBox="1"/>
      </xdr:nvSpPr>
      <xdr:spPr>
        <a:xfrm>
          <a:off x="9467850" y="10652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0" name="直線コネクタ 229">
          <a:extLst>
            <a:ext uri="{FF2B5EF4-FFF2-40B4-BE49-F238E27FC236}">
              <a16:creationId xmlns:a16="http://schemas.microsoft.com/office/drawing/2014/main" id="{55BA73DC-245B-49E5-BEDF-44D00A307E9F}"/>
            </a:ext>
          </a:extLst>
        </xdr:cNvPr>
        <xdr:cNvCxnSpPr/>
      </xdr:nvCxnSpPr>
      <xdr:spPr>
        <a:xfrm>
          <a:off x="9359900" y="106485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81932</xdr:rowOff>
    </xdr:from>
    <xdr:ext cx="469744" cy="259045"/>
    <xdr:sp macro="" textlink="">
      <xdr:nvSpPr>
        <xdr:cNvPr id="231" name="【体育館・プール】&#10;一人当たり面積最大値テキスト">
          <a:extLst>
            <a:ext uri="{FF2B5EF4-FFF2-40B4-BE49-F238E27FC236}">
              <a16:creationId xmlns:a16="http://schemas.microsoft.com/office/drawing/2014/main" id="{16607A8E-F8E7-4672-9A36-A91C6C0F1512}"/>
            </a:ext>
          </a:extLst>
        </xdr:cNvPr>
        <xdr:cNvSpPr txBox="1"/>
      </xdr:nvSpPr>
      <xdr:spPr>
        <a:xfrm>
          <a:off x="9467850" y="9168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135255</xdr:rowOff>
    </xdr:from>
    <xdr:to>
      <xdr:col>55</xdr:col>
      <xdr:colOff>88900</xdr:colOff>
      <xdr:row>56</xdr:row>
      <xdr:rowOff>135255</xdr:rowOff>
    </xdr:to>
    <xdr:cxnSp macro="">
      <xdr:nvCxnSpPr>
        <xdr:cNvPr id="232" name="直線コネクタ 231">
          <a:extLst>
            <a:ext uri="{FF2B5EF4-FFF2-40B4-BE49-F238E27FC236}">
              <a16:creationId xmlns:a16="http://schemas.microsoft.com/office/drawing/2014/main" id="{950D4D6E-96AC-4943-A46F-58B1D89E3750}"/>
            </a:ext>
          </a:extLst>
        </xdr:cNvPr>
        <xdr:cNvCxnSpPr/>
      </xdr:nvCxnSpPr>
      <xdr:spPr>
        <a:xfrm>
          <a:off x="9359900" y="93872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57421</xdr:rowOff>
    </xdr:from>
    <xdr:ext cx="469744" cy="259045"/>
    <xdr:sp macro="" textlink="">
      <xdr:nvSpPr>
        <xdr:cNvPr id="233" name="【体育館・プール】&#10;一人当たり面積平均値テキスト">
          <a:extLst>
            <a:ext uri="{FF2B5EF4-FFF2-40B4-BE49-F238E27FC236}">
              <a16:creationId xmlns:a16="http://schemas.microsoft.com/office/drawing/2014/main" id="{C72C6AA1-BE10-47D4-9346-F36B7929D04D}"/>
            </a:ext>
          </a:extLst>
        </xdr:cNvPr>
        <xdr:cNvSpPr txBox="1"/>
      </xdr:nvSpPr>
      <xdr:spPr>
        <a:xfrm>
          <a:off x="9467850" y="102999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34544</xdr:rowOff>
    </xdr:from>
    <xdr:to>
      <xdr:col>55</xdr:col>
      <xdr:colOff>50800</xdr:colOff>
      <xdr:row>63</xdr:row>
      <xdr:rowOff>136144</xdr:rowOff>
    </xdr:to>
    <xdr:sp macro="" textlink="">
      <xdr:nvSpPr>
        <xdr:cNvPr id="234" name="フローチャート: 判断 233">
          <a:extLst>
            <a:ext uri="{FF2B5EF4-FFF2-40B4-BE49-F238E27FC236}">
              <a16:creationId xmlns:a16="http://schemas.microsoft.com/office/drawing/2014/main" id="{EB0FCFBF-B996-49A2-84EB-758D6310FA5C}"/>
            </a:ext>
          </a:extLst>
        </xdr:cNvPr>
        <xdr:cNvSpPr/>
      </xdr:nvSpPr>
      <xdr:spPr>
        <a:xfrm>
          <a:off x="9398000" y="1044219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39116</xdr:rowOff>
    </xdr:from>
    <xdr:to>
      <xdr:col>50</xdr:col>
      <xdr:colOff>165100</xdr:colOff>
      <xdr:row>63</xdr:row>
      <xdr:rowOff>140716</xdr:rowOff>
    </xdr:to>
    <xdr:sp macro="" textlink="">
      <xdr:nvSpPr>
        <xdr:cNvPr id="235" name="フローチャート: 判断 234">
          <a:extLst>
            <a:ext uri="{FF2B5EF4-FFF2-40B4-BE49-F238E27FC236}">
              <a16:creationId xmlns:a16="http://schemas.microsoft.com/office/drawing/2014/main" id="{86C4F086-8D82-4E1D-A8B8-7C7968795B4A}"/>
            </a:ext>
          </a:extLst>
        </xdr:cNvPr>
        <xdr:cNvSpPr/>
      </xdr:nvSpPr>
      <xdr:spPr>
        <a:xfrm>
          <a:off x="8636000" y="10446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44069</xdr:rowOff>
    </xdr:from>
    <xdr:to>
      <xdr:col>46</xdr:col>
      <xdr:colOff>38100</xdr:colOff>
      <xdr:row>63</xdr:row>
      <xdr:rowOff>145669</xdr:rowOff>
    </xdr:to>
    <xdr:sp macro="" textlink="">
      <xdr:nvSpPr>
        <xdr:cNvPr id="236" name="フローチャート: 判断 235">
          <a:extLst>
            <a:ext uri="{FF2B5EF4-FFF2-40B4-BE49-F238E27FC236}">
              <a16:creationId xmlns:a16="http://schemas.microsoft.com/office/drawing/2014/main" id="{3962115B-A49F-4D3C-B12B-4304D964855F}"/>
            </a:ext>
          </a:extLst>
        </xdr:cNvPr>
        <xdr:cNvSpPr/>
      </xdr:nvSpPr>
      <xdr:spPr>
        <a:xfrm>
          <a:off x="7842250" y="1045171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81788</xdr:rowOff>
    </xdr:from>
    <xdr:to>
      <xdr:col>41</xdr:col>
      <xdr:colOff>101600</xdr:colOff>
      <xdr:row>64</xdr:row>
      <xdr:rowOff>11938</xdr:rowOff>
    </xdr:to>
    <xdr:sp macro="" textlink="">
      <xdr:nvSpPr>
        <xdr:cNvPr id="237" name="フローチャート: 判断 236">
          <a:extLst>
            <a:ext uri="{FF2B5EF4-FFF2-40B4-BE49-F238E27FC236}">
              <a16:creationId xmlns:a16="http://schemas.microsoft.com/office/drawing/2014/main" id="{289374AC-AF97-4280-9092-FB4A3FD6A4D8}"/>
            </a:ext>
          </a:extLst>
        </xdr:cNvPr>
        <xdr:cNvSpPr/>
      </xdr:nvSpPr>
      <xdr:spPr>
        <a:xfrm>
          <a:off x="7029450" y="104894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83693</xdr:rowOff>
    </xdr:from>
    <xdr:to>
      <xdr:col>36</xdr:col>
      <xdr:colOff>165100</xdr:colOff>
      <xdr:row>64</xdr:row>
      <xdr:rowOff>13843</xdr:rowOff>
    </xdr:to>
    <xdr:sp macro="" textlink="">
      <xdr:nvSpPr>
        <xdr:cNvPr id="238" name="フローチャート: 判断 237">
          <a:extLst>
            <a:ext uri="{FF2B5EF4-FFF2-40B4-BE49-F238E27FC236}">
              <a16:creationId xmlns:a16="http://schemas.microsoft.com/office/drawing/2014/main" id="{70E5C7F7-E95E-466C-8DA3-EBEB00317BC5}"/>
            </a:ext>
          </a:extLst>
        </xdr:cNvPr>
        <xdr:cNvSpPr/>
      </xdr:nvSpPr>
      <xdr:spPr>
        <a:xfrm>
          <a:off x="6235700" y="104913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4325B2D1-66DC-4559-A729-6EA4089C063F}"/>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1B8B9FE-EC96-4BC4-BFAE-8349CB0C4A07}"/>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1C836922-F3EC-4672-A760-5C76011F4B65}"/>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6BD3CAB-D562-41DE-A5DC-25F5F5E635DC}"/>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5AA25F17-1959-4A0C-9FCD-84ABAC8E9D3D}"/>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38354</xdr:rowOff>
    </xdr:from>
    <xdr:to>
      <xdr:col>55</xdr:col>
      <xdr:colOff>50800</xdr:colOff>
      <xdr:row>63</xdr:row>
      <xdr:rowOff>139954</xdr:rowOff>
    </xdr:to>
    <xdr:sp macro="" textlink="">
      <xdr:nvSpPr>
        <xdr:cNvPr id="244" name="楕円 243">
          <a:extLst>
            <a:ext uri="{FF2B5EF4-FFF2-40B4-BE49-F238E27FC236}">
              <a16:creationId xmlns:a16="http://schemas.microsoft.com/office/drawing/2014/main" id="{2B9B0A3A-87E1-40E0-924E-A66BA8DE5121}"/>
            </a:ext>
          </a:extLst>
        </xdr:cNvPr>
        <xdr:cNvSpPr/>
      </xdr:nvSpPr>
      <xdr:spPr>
        <a:xfrm>
          <a:off x="9398000" y="104460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16781</xdr:rowOff>
    </xdr:from>
    <xdr:ext cx="469744" cy="259045"/>
    <xdr:sp macro="" textlink="">
      <xdr:nvSpPr>
        <xdr:cNvPr id="245" name="【体育館・プール】&#10;一人当たり面積該当値テキスト">
          <a:extLst>
            <a:ext uri="{FF2B5EF4-FFF2-40B4-BE49-F238E27FC236}">
              <a16:creationId xmlns:a16="http://schemas.microsoft.com/office/drawing/2014/main" id="{E7DCF2E4-E19F-4CA1-A903-7F8EA755DE37}"/>
            </a:ext>
          </a:extLst>
        </xdr:cNvPr>
        <xdr:cNvSpPr txBox="1"/>
      </xdr:nvSpPr>
      <xdr:spPr>
        <a:xfrm>
          <a:off x="9467850" y="10424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38735</xdr:rowOff>
    </xdr:from>
    <xdr:to>
      <xdr:col>50</xdr:col>
      <xdr:colOff>165100</xdr:colOff>
      <xdr:row>63</xdr:row>
      <xdr:rowOff>140335</xdr:rowOff>
    </xdr:to>
    <xdr:sp macro="" textlink="">
      <xdr:nvSpPr>
        <xdr:cNvPr id="246" name="楕円 245">
          <a:extLst>
            <a:ext uri="{FF2B5EF4-FFF2-40B4-BE49-F238E27FC236}">
              <a16:creationId xmlns:a16="http://schemas.microsoft.com/office/drawing/2014/main" id="{F15E264C-B535-4003-AC0E-5DC2BE22623D}"/>
            </a:ext>
          </a:extLst>
        </xdr:cNvPr>
        <xdr:cNvSpPr/>
      </xdr:nvSpPr>
      <xdr:spPr>
        <a:xfrm>
          <a:off x="8636000" y="1044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89154</xdr:rowOff>
    </xdr:from>
    <xdr:to>
      <xdr:col>55</xdr:col>
      <xdr:colOff>0</xdr:colOff>
      <xdr:row>63</xdr:row>
      <xdr:rowOff>89535</xdr:rowOff>
    </xdr:to>
    <xdr:cxnSp macro="">
      <xdr:nvCxnSpPr>
        <xdr:cNvPr id="247" name="直線コネクタ 246">
          <a:extLst>
            <a:ext uri="{FF2B5EF4-FFF2-40B4-BE49-F238E27FC236}">
              <a16:creationId xmlns:a16="http://schemas.microsoft.com/office/drawing/2014/main" id="{7A7CC507-096F-4783-81AC-F852ABC5CE18}"/>
            </a:ext>
          </a:extLst>
        </xdr:cNvPr>
        <xdr:cNvCxnSpPr/>
      </xdr:nvCxnSpPr>
      <xdr:spPr>
        <a:xfrm flipV="1">
          <a:off x="8686800" y="10496804"/>
          <a:ext cx="74295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39116</xdr:rowOff>
    </xdr:from>
    <xdr:to>
      <xdr:col>46</xdr:col>
      <xdr:colOff>38100</xdr:colOff>
      <xdr:row>63</xdr:row>
      <xdr:rowOff>140716</xdr:rowOff>
    </xdr:to>
    <xdr:sp macro="" textlink="">
      <xdr:nvSpPr>
        <xdr:cNvPr id="248" name="楕円 247">
          <a:extLst>
            <a:ext uri="{FF2B5EF4-FFF2-40B4-BE49-F238E27FC236}">
              <a16:creationId xmlns:a16="http://schemas.microsoft.com/office/drawing/2014/main" id="{005C921F-97AF-47D4-9D7A-92D962E572F7}"/>
            </a:ext>
          </a:extLst>
        </xdr:cNvPr>
        <xdr:cNvSpPr/>
      </xdr:nvSpPr>
      <xdr:spPr>
        <a:xfrm>
          <a:off x="7842250" y="1044676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89535</xdr:rowOff>
    </xdr:from>
    <xdr:to>
      <xdr:col>50</xdr:col>
      <xdr:colOff>114300</xdr:colOff>
      <xdr:row>63</xdr:row>
      <xdr:rowOff>89916</xdr:rowOff>
    </xdr:to>
    <xdr:cxnSp macro="">
      <xdr:nvCxnSpPr>
        <xdr:cNvPr id="249" name="直線コネクタ 248">
          <a:extLst>
            <a:ext uri="{FF2B5EF4-FFF2-40B4-BE49-F238E27FC236}">
              <a16:creationId xmlns:a16="http://schemas.microsoft.com/office/drawing/2014/main" id="{6D73B92C-3117-4788-AF0C-59EBBB6892D0}"/>
            </a:ext>
          </a:extLst>
        </xdr:cNvPr>
        <xdr:cNvCxnSpPr/>
      </xdr:nvCxnSpPr>
      <xdr:spPr>
        <a:xfrm flipV="1">
          <a:off x="7886700" y="10497185"/>
          <a:ext cx="8001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40640</xdr:rowOff>
    </xdr:from>
    <xdr:to>
      <xdr:col>41</xdr:col>
      <xdr:colOff>101600</xdr:colOff>
      <xdr:row>63</xdr:row>
      <xdr:rowOff>142240</xdr:rowOff>
    </xdr:to>
    <xdr:sp macro="" textlink="">
      <xdr:nvSpPr>
        <xdr:cNvPr id="250" name="楕円 249">
          <a:extLst>
            <a:ext uri="{FF2B5EF4-FFF2-40B4-BE49-F238E27FC236}">
              <a16:creationId xmlns:a16="http://schemas.microsoft.com/office/drawing/2014/main" id="{7DDF0C58-1F31-431C-9133-B5982F6A79A3}"/>
            </a:ext>
          </a:extLst>
        </xdr:cNvPr>
        <xdr:cNvSpPr/>
      </xdr:nvSpPr>
      <xdr:spPr>
        <a:xfrm>
          <a:off x="7029450" y="1044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89916</xdr:rowOff>
    </xdr:from>
    <xdr:to>
      <xdr:col>45</xdr:col>
      <xdr:colOff>177800</xdr:colOff>
      <xdr:row>63</xdr:row>
      <xdr:rowOff>91440</xdr:rowOff>
    </xdr:to>
    <xdr:cxnSp macro="">
      <xdr:nvCxnSpPr>
        <xdr:cNvPr id="251" name="直線コネクタ 250">
          <a:extLst>
            <a:ext uri="{FF2B5EF4-FFF2-40B4-BE49-F238E27FC236}">
              <a16:creationId xmlns:a16="http://schemas.microsoft.com/office/drawing/2014/main" id="{57EC8E81-2A4C-4F11-8719-57C6DA6D75F2}"/>
            </a:ext>
          </a:extLst>
        </xdr:cNvPr>
        <xdr:cNvCxnSpPr/>
      </xdr:nvCxnSpPr>
      <xdr:spPr>
        <a:xfrm flipV="1">
          <a:off x="7080250" y="10497566"/>
          <a:ext cx="80645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41021</xdr:rowOff>
    </xdr:from>
    <xdr:to>
      <xdr:col>36</xdr:col>
      <xdr:colOff>165100</xdr:colOff>
      <xdr:row>63</xdr:row>
      <xdr:rowOff>142621</xdr:rowOff>
    </xdr:to>
    <xdr:sp macro="" textlink="">
      <xdr:nvSpPr>
        <xdr:cNvPr id="252" name="楕円 251">
          <a:extLst>
            <a:ext uri="{FF2B5EF4-FFF2-40B4-BE49-F238E27FC236}">
              <a16:creationId xmlns:a16="http://schemas.microsoft.com/office/drawing/2014/main" id="{248C6F97-227E-4A94-AD40-96D8B466E2E9}"/>
            </a:ext>
          </a:extLst>
        </xdr:cNvPr>
        <xdr:cNvSpPr/>
      </xdr:nvSpPr>
      <xdr:spPr>
        <a:xfrm>
          <a:off x="6235700" y="1044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91440</xdr:rowOff>
    </xdr:from>
    <xdr:to>
      <xdr:col>41</xdr:col>
      <xdr:colOff>50800</xdr:colOff>
      <xdr:row>63</xdr:row>
      <xdr:rowOff>91821</xdr:rowOff>
    </xdr:to>
    <xdr:cxnSp macro="">
      <xdr:nvCxnSpPr>
        <xdr:cNvPr id="253" name="直線コネクタ 252">
          <a:extLst>
            <a:ext uri="{FF2B5EF4-FFF2-40B4-BE49-F238E27FC236}">
              <a16:creationId xmlns:a16="http://schemas.microsoft.com/office/drawing/2014/main" id="{4F32A1D4-15A9-4CC2-AAA5-03D605EAF09D}"/>
            </a:ext>
          </a:extLst>
        </xdr:cNvPr>
        <xdr:cNvCxnSpPr/>
      </xdr:nvCxnSpPr>
      <xdr:spPr>
        <a:xfrm flipV="1">
          <a:off x="6286500" y="10499090"/>
          <a:ext cx="79375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131843</xdr:rowOff>
    </xdr:from>
    <xdr:ext cx="469744" cy="259045"/>
    <xdr:sp macro="" textlink="">
      <xdr:nvSpPr>
        <xdr:cNvPr id="254" name="n_1aveValue【体育館・プール】&#10;一人当たり面積">
          <a:extLst>
            <a:ext uri="{FF2B5EF4-FFF2-40B4-BE49-F238E27FC236}">
              <a16:creationId xmlns:a16="http://schemas.microsoft.com/office/drawing/2014/main" id="{084FB98D-BF70-4744-A0DA-479C6D98E7B3}"/>
            </a:ext>
          </a:extLst>
        </xdr:cNvPr>
        <xdr:cNvSpPr txBox="1"/>
      </xdr:nvSpPr>
      <xdr:spPr>
        <a:xfrm>
          <a:off x="8458277" y="10539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136796</xdr:rowOff>
    </xdr:from>
    <xdr:ext cx="469744" cy="259045"/>
    <xdr:sp macro="" textlink="">
      <xdr:nvSpPr>
        <xdr:cNvPr id="255" name="n_2aveValue【体育館・プール】&#10;一人当たり面積">
          <a:extLst>
            <a:ext uri="{FF2B5EF4-FFF2-40B4-BE49-F238E27FC236}">
              <a16:creationId xmlns:a16="http://schemas.microsoft.com/office/drawing/2014/main" id="{5C74866D-9990-48EA-BABC-87CB62A11C72}"/>
            </a:ext>
          </a:extLst>
        </xdr:cNvPr>
        <xdr:cNvSpPr txBox="1"/>
      </xdr:nvSpPr>
      <xdr:spPr>
        <a:xfrm>
          <a:off x="7677227" y="10544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3065</xdr:rowOff>
    </xdr:from>
    <xdr:ext cx="469744" cy="259045"/>
    <xdr:sp macro="" textlink="">
      <xdr:nvSpPr>
        <xdr:cNvPr id="256" name="n_3aveValue【体育館・プール】&#10;一人当たり面積">
          <a:extLst>
            <a:ext uri="{FF2B5EF4-FFF2-40B4-BE49-F238E27FC236}">
              <a16:creationId xmlns:a16="http://schemas.microsoft.com/office/drawing/2014/main" id="{9493E865-EC31-430B-8147-F8CB0F5ADDD8}"/>
            </a:ext>
          </a:extLst>
        </xdr:cNvPr>
        <xdr:cNvSpPr txBox="1"/>
      </xdr:nvSpPr>
      <xdr:spPr>
        <a:xfrm>
          <a:off x="6864427" y="1057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4970</xdr:rowOff>
    </xdr:from>
    <xdr:ext cx="469744" cy="259045"/>
    <xdr:sp macro="" textlink="">
      <xdr:nvSpPr>
        <xdr:cNvPr id="257" name="n_4aveValue【体育館・プール】&#10;一人当たり面積">
          <a:extLst>
            <a:ext uri="{FF2B5EF4-FFF2-40B4-BE49-F238E27FC236}">
              <a16:creationId xmlns:a16="http://schemas.microsoft.com/office/drawing/2014/main" id="{94F7C107-E2B6-421A-B479-DB1412E6F515}"/>
            </a:ext>
          </a:extLst>
        </xdr:cNvPr>
        <xdr:cNvSpPr txBox="1"/>
      </xdr:nvSpPr>
      <xdr:spPr>
        <a:xfrm>
          <a:off x="6070677" y="10577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156862</xdr:rowOff>
    </xdr:from>
    <xdr:ext cx="469744" cy="259045"/>
    <xdr:sp macro="" textlink="">
      <xdr:nvSpPr>
        <xdr:cNvPr id="258" name="n_1mainValue【体育館・プール】&#10;一人当たり面積">
          <a:extLst>
            <a:ext uri="{FF2B5EF4-FFF2-40B4-BE49-F238E27FC236}">
              <a16:creationId xmlns:a16="http://schemas.microsoft.com/office/drawing/2014/main" id="{E7F99A49-FABB-4C09-93DB-AD5902104C57}"/>
            </a:ext>
          </a:extLst>
        </xdr:cNvPr>
        <xdr:cNvSpPr txBox="1"/>
      </xdr:nvSpPr>
      <xdr:spPr>
        <a:xfrm>
          <a:off x="8458277" y="10234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157243</xdr:rowOff>
    </xdr:from>
    <xdr:ext cx="469744" cy="259045"/>
    <xdr:sp macro="" textlink="">
      <xdr:nvSpPr>
        <xdr:cNvPr id="259" name="n_2mainValue【体育館・プール】&#10;一人当たり面積">
          <a:extLst>
            <a:ext uri="{FF2B5EF4-FFF2-40B4-BE49-F238E27FC236}">
              <a16:creationId xmlns:a16="http://schemas.microsoft.com/office/drawing/2014/main" id="{54653889-C98F-449F-A488-D7805F57FCF2}"/>
            </a:ext>
          </a:extLst>
        </xdr:cNvPr>
        <xdr:cNvSpPr txBox="1"/>
      </xdr:nvSpPr>
      <xdr:spPr>
        <a:xfrm>
          <a:off x="7677227" y="10234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158767</xdr:rowOff>
    </xdr:from>
    <xdr:ext cx="469744" cy="259045"/>
    <xdr:sp macro="" textlink="">
      <xdr:nvSpPr>
        <xdr:cNvPr id="260" name="n_3mainValue【体育館・プール】&#10;一人当たり面積">
          <a:extLst>
            <a:ext uri="{FF2B5EF4-FFF2-40B4-BE49-F238E27FC236}">
              <a16:creationId xmlns:a16="http://schemas.microsoft.com/office/drawing/2014/main" id="{6E8889BD-F920-4D2F-8F65-0847DE94F949}"/>
            </a:ext>
          </a:extLst>
        </xdr:cNvPr>
        <xdr:cNvSpPr txBox="1"/>
      </xdr:nvSpPr>
      <xdr:spPr>
        <a:xfrm>
          <a:off x="6864427" y="102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159148</xdr:rowOff>
    </xdr:from>
    <xdr:ext cx="469744" cy="259045"/>
    <xdr:sp macro="" textlink="">
      <xdr:nvSpPr>
        <xdr:cNvPr id="261" name="n_4mainValue【体育館・プール】&#10;一人当たり面積">
          <a:extLst>
            <a:ext uri="{FF2B5EF4-FFF2-40B4-BE49-F238E27FC236}">
              <a16:creationId xmlns:a16="http://schemas.microsoft.com/office/drawing/2014/main" id="{730A9697-1046-4EF3-8E14-C6AD29BD4465}"/>
            </a:ext>
          </a:extLst>
        </xdr:cNvPr>
        <xdr:cNvSpPr txBox="1"/>
      </xdr:nvSpPr>
      <xdr:spPr>
        <a:xfrm>
          <a:off x="6070677" y="1023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676F0CE7-A81C-4148-8979-DE572070BA82}"/>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669ACACB-119F-4E87-AB8D-D65F589E5781}"/>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ADDBC0A4-9738-4A08-AC55-AD5A5087DB06}"/>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DE013CDB-8F59-4DAE-9886-729E223A7EB8}"/>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729353E3-235F-4498-93B4-48B2C161A7BB}"/>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F035CBF5-AA76-4791-9E2D-533639853DE8}"/>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C8F3B437-47F9-404B-90C0-CEC16F49F980}"/>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C2601B1D-4BD6-4739-BC2C-63877FE7FEF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89B9DA01-367A-421D-96F5-16F722198C4C}"/>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8B25EC94-10D0-4F8B-8BA8-BE573429722A}"/>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5006ECB2-C39F-402C-90BF-C60AB0E5AA22}"/>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CD7F15C2-E8E5-4D3D-9584-EC528C8DAEAA}"/>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79280EDF-CF55-47C1-BCF6-25E3F116EF32}"/>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AD305093-0478-4600-935B-FFEC42A17CD5}"/>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8322183B-0246-43F7-BC01-A55BF7D09175}"/>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ECFE6E48-3713-4C8D-A6A4-DEA0EDA9BC45}"/>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04DBC3A2-81E4-4EE3-83BA-87369B89FBF9}"/>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4B58D9D0-F213-4826-8D81-8ECECF535C2A}"/>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CE5E99C1-ADE1-4E3E-9C6A-32BC548EE7BA}"/>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87A3087E-D57F-4584-85E1-1CDCAA68535D}"/>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C5E1A0B8-7398-4703-ACB5-78D3E267F346}"/>
            </a:ext>
          </a:extLst>
        </xdr:cNvPr>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DF3AC50D-4EB4-4EE2-8A85-A460BF9301AE}"/>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082451DA-9394-42DF-B79D-2C5F7A2D5C8A}"/>
            </a:ext>
          </a:extLst>
        </xdr:cNvPr>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71FC81D7-E0AC-4365-B52E-3ABCDDBE20B8}"/>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59055</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D3D2F863-DBF6-4871-B534-2F368AA55C6E}"/>
            </a:ext>
          </a:extLst>
        </xdr:cNvPr>
        <xdr:cNvCxnSpPr/>
      </xdr:nvCxnSpPr>
      <xdr:spPr>
        <a:xfrm flipV="1">
          <a:off x="4177665" y="12778105"/>
          <a:ext cx="0" cy="1541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福祉施設】&#10;有形固定資産減価償却率最小値テキスト">
          <a:extLst>
            <a:ext uri="{FF2B5EF4-FFF2-40B4-BE49-F238E27FC236}">
              <a16:creationId xmlns:a16="http://schemas.microsoft.com/office/drawing/2014/main" id="{E38FA877-68F7-4EA3-83F6-1919DD063C19}"/>
            </a:ext>
          </a:extLst>
        </xdr:cNvPr>
        <xdr:cNvSpPr txBox="1"/>
      </xdr:nvSpPr>
      <xdr:spPr>
        <a:xfrm>
          <a:off x="421640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16D17480-C8E3-4972-8903-7385125463F4}"/>
            </a:ext>
          </a:extLst>
        </xdr:cNvPr>
        <xdr:cNvCxnSpPr/>
      </xdr:nvCxnSpPr>
      <xdr:spPr>
        <a:xfrm>
          <a:off x="41084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5732</xdr:rowOff>
    </xdr:from>
    <xdr:ext cx="405111" cy="259045"/>
    <xdr:sp macro="" textlink="">
      <xdr:nvSpPr>
        <xdr:cNvPr id="289" name="【福祉施設】&#10;有形固定資産減価償却率最大値テキスト">
          <a:extLst>
            <a:ext uri="{FF2B5EF4-FFF2-40B4-BE49-F238E27FC236}">
              <a16:creationId xmlns:a16="http://schemas.microsoft.com/office/drawing/2014/main" id="{2CEACED9-E814-4D0B-9C3D-5F4D07786C96}"/>
            </a:ext>
          </a:extLst>
        </xdr:cNvPr>
        <xdr:cNvSpPr txBox="1"/>
      </xdr:nvSpPr>
      <xdr:spPr>
        <a:xfrm>
          <a:off x="4216400" y="12559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59055</xdr:rowOff>
    </xdr:from>
    <xdr:to>
      <xdr:col>24</xdr:col>
      <xdr:colOff>152400</xdr:colOff>
      <xdr:row>77</xdr:row>
      <xdr:rowOff>59055</xdr:rowOff>
    </xdr:to>
    <xdr:cxnSp macro="">
      <xdr:nvCxnSpPr>
        <xdr:cNvPr id="290" name="直線コネクタ 289">
          <a:extLst>
            <a:ext uri="{FF2B5EF4-FFF2-40B4-BE49-F238E27FC236}">
              <a16:creationId xmlns:a16="http://schemas.microsoft.com/office/drawing/2014/main" id="{164C5F09-0336-49BC-AFE3-8444BB2578D7}"/>
            </a:ext>
          </a:extLst>
        </xdr:cNvPr>
        <xdr:cNvCxnSpPr/>
      </xdr:nvCxnSpPr>
      <xdr:spPr>
        <a:xfrm>
          <a:off x="4108450" y="127781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6366</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DA6A9781-46FB-4EDE-92B4-CC877364B590}"/>
            </a:ext>
          </a:extLst>
        </xdr:cNvPr>
        <xdr:cNvSpPr txBox="1"/>
      </xdr:nvSpPr>
      <xdr:spPr>
        <a:xfrm>
          <a:off x="4216400" y="133858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154939</xdr:rowOff>
    </xdr:from>
    <xdr:to>
      <xdr:col>24</xdr:col>
      <xdr:colOff>114300</xdr:colOff>
      <xdr:row>82</xdr:row>
      <xdr:rowOff>85089</xdr:rowOff>
    </xdr:to>
    <xdr:sp macro="" textlink="">
      <xdr:nvSpPr>
        <xdr:cNvPr id="292" name="フローチャート: 判断 291">
          <a:extLst>
            <a:ext uri="{FF2B5EF4-FFF2-40B4-BE49-F238E27FC236}">
              <a16:creationId xmlns:a16="http://schemas.microsoft.com/office/drawing/2014/main" id="{3AE28C68-9FED-4045-8FE6-BAE3E5662E15}"/>
            </a:ext>
          </a:extLst>
        </xdr:cNvPr>
        <xdr:cNvSpPr/>
      </xdr:nvSpPr>
      <xdr:spPr>
        <a:xfrm>
          <a:off x="4127500" y="135343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130175</xdr:rowOff>
    </xdr:from>
    <xdr:to>
      <xdr:col>20</xdr:col>
      <xdr:colOff>38100</xdr:colOff>
      <xdr:row>82</xdr:row>
      <xdr:rowOff>60325</xdr:rowOff>
    </xdr:to>
    <xdr:sp macro="" textlink="">
      <xdr:nvSpPr>
        <xdr:cNvPr id="293" name="フローチャート: 判断 292">
          <a:extLst>
            <a:ext uri="{FF2B5EF4-FFF2-40B4-BE49-F238E27FC236}">
              <a16:creationId xmlns:a16="http://schemas.microsoft.com/office/drawing/2014/main" id="{A192A3F8-FDA2-408A-A2C2-71F7FC603ACD}"/>
            </a:ext>
          </a:extLst>
        </xdr:cNvPr>
        <xdr:cNvSpPr/>
      </xdr:nvSpPr>
      <xdr:spPr>
        <a:xfrm>
          <a:off x="3384550" y="135096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4" name="フローチャート: 判断 293">
          <a:extLst>
            <a:ext uri="{FF2B5EF4-FFF2-40B4-BE49-F238E27FC236}">
              <a16:creationId xmlns:a16="http://schemas.microsoft.com/office/drawing/2014/main" id="{40F5BBC9-D296-4626-9FFF-34EC833C90A7}"/>
            </a:ext>
          </a:extLst>
        </xdr:cNvPr>
        <xdr:cNvSpPr/>
      </xdr:nvSpPr>
      <xdr:spPr>
        <a:xfrm>
          <a:off x="2571750" y="134848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145414</xdr:rowOff>
    </xdr:from>
    <xdr:to>
      <xdr:col>10</xdr:col>
      <xdr:colOff>165100</xdr:colOff>
      <xdr:row>82</xdr:row>
      <xdr:rowOff>75564</xdr:rowOff>
    </xdr:to>
    <xdr:sp macro="" textlink="">
      <xdr:nvSpPr>
        <xdr:cNvPr id="295" name="フローチャート: 判断 294">
          <a:extLst>
            <a:ext uri="{FF2B5EF4-FFF2-40B4-BE49-F238E27FC236}">
              <a16:creationId xmlns:a16="http://schemas.microsoft.com/office/drawing/2014/main" id="{F64EB5E9-DA70-4D06-AF61-3E1AF9901006}"/>
            </a:ext>
          </a:extLst>
        </xdr:cNvPr>
        <xdr:cNvSpPr/>
      </xdr:nvSpPr>
      <xdr:spPr>
        <a:xfrm>
          <a:off x="1778000" y="135248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122555</xdr:rowOff>
    </xdr:from>
    <xdr:to>
      <xdr:col>6</xdr:col>
      <xdr:colOff>38100</xdr:colOff>
      <xdr:row>82</xdr:row>
      <xdr:rowOff>52705</xdr:rowOff>
    </xdr:to>
    <xdr:sp macro="" textlink="">
      <xdr:nvSpPr>
        <xdr:cNvPr id="296" name="フローチャート: 判断 295">
          <a:extLst>
            <a:ext uri="{FF2B5EF4-FFF2-40B4-BE49-F238E27FC236}">
              <a16:creationId xmlns:a16="http://schemas.microsoft.com/office/drawing/2014/main" id="{E0973A99-CFBD-415F-B1F4-3D2670239C7C}"/>
            </a:ext>
          </a:extLst>
        </xdr:cNvPr>
        <xdr:cNvSpPr/>
      </xdr:nvSpPr>
      <xdr:spPr>
        <a:xfrm>
          <a:off x="984250" y="135020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9BBB9E0A-86BD-4AB8-B821-489BB4A32EB2}"/>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15E62F0-25E2-478B-A8F2-E1B7A6494B52}"/>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36D8E54-860E-46A9-9434-A69A7F65A94B}"/>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FABF0FA2-58EE-4565-9262-D42C95DE60A8}"/>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706264B7-6B5F-4E69-8F4D-74ADEAAB7B63}"/>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17780</xdr:rowOff>
    </xdr:from>
    <xdr:to>
      <xdr:col>24</xdr:col>
      <xdr:colOff>114300</xdr:colOff>
      <xdr:row>83</xdr:row>
      <xdr:rowOff>119380</xdr:rowOff>
    </xdr:to>
    <xdr:sp macro="" textlink="">
      <xdr:nvSpPr>
        <xdr:cNvPr id="302" name="楕円 301">
          <a:extLst>
            <a:ext uri="{FF2B5EF4-FFF2-40B4-BE49-F238E27FC236}">
              <a16:creationId xmlns:a16="http://schemas.microsoft.com/office/drawing/2014/main" id="{7BE08392-6C29-42DB-91D3-3C5875E687D7}"/>
            </a:ext>
          </a:extLst>
        </xdr:cNvPr>
        <xdr:cNvSpPr/>
      </xdr:nvSpPr>
      <xdr:spPr>
        <a:xfrm>
          <a:off x="4127500" y="13727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167657</xdr:rowOff>
    </xdr:from>
    <xdr:ext cx="405111" cy="259045"/>
    <xdr:sp macro="" textlink="">
      <xdr:nvSpPr>
        <xdr:cNvPr id="303" name="【福祉施設】&#10;有形固定資産減価償却率該当値テキスト">
          <a:extLst>
            <a:ext uri="{FF2B5EF4-FFF2-40B4-BE49-F238E27FC236}">
              <a16:creationId xmlns:a16="http://schemas.microsoft.com/office/drawing/2014/main" id="{21DA1E31-22F3-4255-AB82-C9C15516208E}"/>
            </a:ext>
          </a:extLst>
        </xdr:cNvPr>
        <xdr:cNvSpPr txBox="1"/>
      </xdr:nvSpPr>
      <xdr:spPr>
        <a:xfrm>
          <a:off x="4216400" y="13712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160655</xdr:rowOff>
    </xdr:from>
    <xdr:to>
      <xdr:col>20</xdr:col>
      <xdr:colOff>38100</xdr:colOff>
      <xdr:row>83</xdr:row>
      <xdr:rowOff>90805</xdr:rowOff>
    </xdr:to>
    <xdr:sp macro="" textlink="">
      <xdr:nvSpPr>
        <xdr:cNvPr id="304" name="楕円 303">
          <a:extLst>
            <a:ext uri="{FF2B5EF4-FFF2-40B4-BE49-F238E27FC236}">
              <a16:creationId xmlns:a16="http://schemas.microsoft.com/office/drawing/2014/main" id="{DD38B0EF-26E4-43FD-89F7-6A7BEB5BED47}"/>
            </a:ext>
          </a:extLst>
        </xdr:cNvPr>
        <xdr:cNvSpPr/>
      </xdr:nvSpPr>
      <xdr:spPr>
        <a:xfrm>
          <a:off x="3384550" y="1370520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40005</xdr:rowOff>
    </xdr:from>
    <xdr:to>
      <xdr:col>24</xdr:col>
      <xdr:colOff>63500</xdr:colOff>
      <xdr:row>83</xdr:row>
      <xdr:rowOff>68580</xdr:rowOff>
    </xdr:to>
    <xdr:cxnSp macro="">
      <xdr:nvCxnSpPr>
        <xdr:cNvPr id="305" name="直線コネクタ 304">
          <a:extLst>
            <a:ext uri="{FF2B5EF4-FFF2-40B4-BE49-F238E27FC236}">
              <a16:creationId xmlns:a16="http://schemas.microsoft.com/office/drawing/2014/main" id="{57FAF6A2-8BB7-499F-B5DA-C646F357EF97}"/>
            </a:ext>
          </a:extLst>
        </xdr:cNvPr>
        <xdr:cNvCxnSpPr/>
      </xdr:nvCxnSpPr>
      <xdr:spPr>
        <a:xfrm>
          <a:off x="3429000" y="13749655"/>
          <a:ext cx="7493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116839</xdr:rowOff>
    </xdr:from>
    <xdr:to>
      <xdr:col>15</xdr:col>
      <xdr:colOff>101600</xdr:colOff>
      <xdr:row>83</xdr:row>
      <xdr:rowOff>46989</xdr:rowOff>
    </xdr:to>
    <xdr:sp macro="" textlink="">
      <xdr:nvSpPr>
        <xdr:cNvPr id="306" name="楕円 305">
          <a:extLst>
            <a:ext uri="{FF2B5EF4-FFF2-40B4-BE49-F238E27FC236}">
              <a16:creationId xmlns:a16="http://schemas.microsoft.com/office/drawing/2014/main" id="{C7F6CA77-A8F0-4519-93D5-D996AE5C0260}"/>
            </a:ext>
          </a:extLst>
        </xdr:cNvPr>
        <xdr:cNvSpPr/>
      </xdr:nvSpPr>
      <xdr:spPr>
        <a:xfrm>
          <a:off x="2571750" y="136613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167639</xdr:rowOff>
    </xdr:from>
    <xdr:to>
      <xdr:col>19</xdr:col>
      <xdr:colOff>177800</xdr:colOff>
      <xdr:row>83</xdr:row>
      <xdr:rowOff>40005</xdr:rowOff>
    </xdr:to>
    <xdr:cxnSp macro="">
      <xdr:nvCxnSpPr>
        <xdr:cNvPr id="307" name="直線コネクタ 306">
          <a:extLst>
            <a:ext uri="{FF2B5EF4-FFF2-40B4-BE49-F238E27FC236}">
              <a16:creationId xmlns:a16="http://schemas.microsoft.com/office/drawing/2014/main" id="{2DEB063C-3FD7-46BF-95C1-041DEA13F999}"/>
            </a:ext>
          </a:extLst>
        </xdr:cNvPr>
        <xdr:cNvCxnSpPr/>
      </xdr:nvCxnSpPr>
      <xdr:spPr>
        <a:xfrm>
          <a:off x="2622550" y="13712189"/>
          <a:ext cx="806450" cy="37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71120</xdr:rowOff>
    </xdr:from>
    <xdr:to>
      <xdr:col>10</xdr:col>
      <xdr:colOff>165100</xdr:colOff>
      <xdr:row>83</xdr:row>
      <xdr:rowOff>1270</xdr:rowOff>
    </xdr:to>
    <xdr:sp macro="" textlink="">
      <xdr:nvSpPr>
        <xdr:cNvPr id="308" name="楕円 307">
          <a:extLst>
            <a:ext uri="{FF2B5EF4-FFF2-40B4-BE49-F238E27FC236}">
              <a16:creationId xmlns:a16="http://schemas.microsoft.com/office/drawing/2014/main" id="{2C21B281-33E1-4B2E-BC19-A56964240509}"/>
            </a:ext>
          </a:extLst>
        </xdr:cNvPr>
        <xdr:cNvSpPr/>
      </xdr:nvSpPr>
      <xdr:spPr>
        <a:xfrm>
          <a:off x="1778000" y="136156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121920</xdr:rowOff>
    </xdr:from>
    <xdr:to>
      <xdr:col>15</xdr:col>
      <xdr:colOff>50800</xdr:colOff>
      <xdr:row>82</xdr:row>
      <xdr:rowOff>167639</xdr:rowOff>
    </xdr:to>
    <xdr:cxnSp macro="">
      <xdr:nvCxnSpPr>
        <xdr:cNvPr id="309" name="直線コネクタ 308">
          <a:extLst>
            <a:ext uri="{FF2B5EF4-FFF2-40B4-BE49-F238E27FC236}">
              <a16:creationId xmlns:a16="http://schemas.microsoft.com/office/drawing/2014/main" id="{90BFCFB5-DD43-445F-BB24-C115B1CF0FFA}"/>
            </a:ext>
          </a:extLst>
        </xdr:cNvPr>
        <xdr:cNvCxnSpPr/>
      </xdr:nvCxnSpPr>
      <xdr:spPr>
        <a:xfrm>
          <a:off x="1828800" y="13666470"/>
          <a:ext cx="79375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25400</xdr:rowOff>
    </xdr:from>
    <xdr:to>
      <xdr:col>6</xdr:col>
      <xdr:colOff>38100</xdr:colOff>
      <xdr:row>82</xdr:row>
      <xdr:rowOff>127000</xdr:rowOff>
    </xdr:to>
    <xdr:sp macro="" textlink="">
      <xdr:nvSpPr>
        <xdr:cNvPr id="310" name="楕円 309">
          <a:extLst>
            <a:ext uri="{FF2B5EF4-FFF2-40B4-BE49-F238E27FC236}">
              <a16:creationId xmlns:a16="http://schemas.microsoft.com/office/drawing/2014/main" id="{784A46E0-F4B6-4C3E-98C6-DCB88216150F}"/>
            </a:ext>
          </a:extLst>
        </xdr:cNvPr>
        <xdr:cNvSpPr/>
      </xdr:nvSpPr>
      <xdr:spPr>
        <a:xfrm>
          <a:off x="984250" y="135699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76200</xdr:rowOff>
    </xdr:from>
    <xdr:to>
      <xdr:col>10</xdr:col>
      <xdr:colOff>114300</xdr:colOff>
      <xdr:row>82</xdr:row>
      <xdr:rowOff>121920</xdr:rowOff>
    </xdr:to>
    <xdr:cxnSp macro="">
      <xdr:nvCxnSpPr>
        <xdr:cNvPr id="311" name="直線コネクタ 310">
          <a:extLst>
            <a:ext uri="{FF2B5EF4-FFF2-40B4-BE49-F238E27FC236}">
              <a16:creationId xmlns:a16="http://schemas.microsoft.com/office/drawing/2014/main" id="{3E1E8B1B-9D14-4F81-A13C-BA4FC31AFC8F}"/>
            </a:ext>
          </a:extLst>
        </xdr:cNvPr>
        <xdr:cNvCxnSpPr/>
      </xdr:nvCxnSpPr>
      <xdr:spPr>
        <a:xfrm>
          <a:off x="1028700" y="13620750"/>
          <a:ext cx="8001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76852</xdr:rowOff>
    </xdr:from>
    <xdr:ext cx="405111" cy="259045"/>
    <xdr:sp macro="" textlink="">
      <xdr:nvSpPr>
        <xdr:cNvPr id="312" name="n_1aveValue【福祉施設】&#10;有形固定資産減価償却率">
          <a:extLst>
            <a:ext uri="{FF2B5EF4-FFF2-40B4-BE49-F238E27FC236}">
              <a16:creationId xmlns:a16="http://schemas.microsoft.com/office/drawing/2014/main" id="{DA0DC85C-0A5D-40F8-94A4-19F9A5C67E1F}"/>
            </a:ext>
          </a:extLst>
        </xdr:cNvPr>
        <xdr:cNvSpPr txBox="1"/>
      </xdr:nvSpPr>
      <xdr:spPr>
        <a:xfrm>
          <a:off x="3239144" y="13291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52088</xdr:rowOff>
    </xdr:from>
    <xdr:ext cx="405111" cy="259045"/>
    <xdr:sp macro="" textlink="">
      <xdr:nvSpPr>
        <xdr:cNvPr id="313" name="n_2aveValue【福祉施設】&#10;有形固定資産減価償却率">
          <a:extLst>
            <a:ext uri="{FF2B5EF4-FFF2-40B4-BE49-F238E27FC236}">
              <a16:creationId xmlns:a16="http://schemas.microsoft.com/office/drawing/2014/main" id="{83EA6650-0A09-4B61-8D31-706E50B02824}"/>
            </a:ext>
          </a:extLst>
        </xdr:cNvPr>
        <xdr:cNvSpPr txBox="1"/>
      </xdr:nvSpPr>
      <xdr:spPr>
        <a:xfrm>
          <a:off x="2439044" y="1326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92091</xdr:rowOff>
    </xdr:from>
    <xdr:ext cx="405111" cy="259045"/>
    <xdr:sp macro="" textlink="">
      <xdr:nvSpPr>
        <xdr:cNvPr id="314" name="n_3aveValue【福祉施設】&#10;有形固定資産減価償却率">
          <a:extLst>
            <a:ext uri="{FF2B5EF4-FFF2-40B4-BE49-F238E27FC236}">
              <a16:creationId xmlns:a16="http://schemas.microsoft.com/office/drawing/2014/main" id="{79F07AFF-7FFA-4290-B112-D75318231837}"/>
            </a:ext>
          </a:extLst>
        </xdr:cNvPr>
        <xdr:cNvSpPr txBox="1"/>
      </xdr:nvSpPr>
      <xdr:spPr>
        <a:xfrm>
          <a:off x="1645294" y="13306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69232</xdr:rowOff>
    </xdr:from>
    <xdr:ext cx="405111" cy="259045"/>
    <xdr:sp macro="" textlink="">
      <xdr:nvSpPr>
        <xdr:cNvPr id="315" name="n_4aveValue【福祉施設】&#10;有形固定資産減価償却率">
          <a:extLst>
            <a:ext uri="{FF2B5EF4-FFF2-40B4-BE49-F238E27FC236}">
              <a16:creationId xmlns:a16="http://schemas.microsoft.com/office/drawing/2014/main" id="{FD156BB4-C1A7-4315-A273-67DA5F5470D7}"/>
            </a:ext>
          </a:extLst>
        </xdr:cNvPr>
        <xdr:cNvSpPr txBox="1"/>
      </xdr:nvSpPr>
      <xdr:spPr>
        <a:xfrm>
          <a:off x="851544" y="13283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81932</xdr:rowOff>
    </xdr:from>
    <xdr:ext cx="405111" cy="259045"/>
    <xdr:sp macro="" textlink="">
      <xdr:nvSpPr>
        <xdr:cNvPr id="316" name="n_1mainValue【福祉施設】&#10;有形固定資産減価償却率">
          <a:extLst>
            <a:ext uri="{FF2B5EF4-FFF2-40B4-BE49-F238E27FC236}">
              <a16:creationId xmlns:a16="http://schemas.microsoft.com/office/drawing/2014/main" id="{EEA90B1C-2A89-4A8B-8AF5-3B70C3B0045C}"/>
            </a:ext>
          </a:extLst>
        </xdr:cNvPr>
        <xdr:cNvSpPr txBox="1"/>
      </xdr:nvSpPr>
      <xdr:spPr>
        <a:xfrm>
          <a:off x="3239144" y="13791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38116</xdr:rowOff>
    </xdr:from>
    <xdr:ext cx="405111" cy="259045"/>
    <xdr:sp macro="" textlink="">
      <xdr:nvSpPr>
        <xdr:cNvPr id="317" name="n_2mainValue【福祉施設】&#10;有形固定資産減価償却率">
          <a:extLst>
            <a:ext uri="{FF2B5EF4-FFF2-40B4-BE49-F238E27FC236}">
              <a16:creationId xmlns:a16="http://schemas.microsoft.com/office/drawing/2014/main" id="{F048841F-0796-4345-970C-4F7395B50668}"/>
            </a:ext>
          </a:extLst>
        </xdr:cNvPr>
        <xdr:cNvSpPr txBox="1"/>
      </xdr:nvSpPr>
      <xdr:spPr>
        <a:xfrm>
          <a:off x="2439044" y="13747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163847</xdr:rowOff>
    </xdr:from>
    <xdr:ext cx="405111" cy="259045"/>
    <xdr:sp macro="" textlink="">
      <xdr:nvSpPr>
        <xdr:cNvPr id="318" name="n_3mainValue【福祉施設】&#10;有形固定資産減価償却率">
          <a:extLst>
            <a:ext uri="{FF2B5EF4-FFF2-40B4-BE49-F238E27FC236}">
              <a16:creationId xmlns:a16="http://schemas.microsoft.com/office/drawing/2014/main" id="{06556769-A8C3-4C79-A632-C03C78EF3BE1}"/>
            </a:ext>
          </a:extLst>
        </xdr:cNvPr>
        <xdr:cNvSpPr txBox="1"/>
      </xdr:nvSpPr>
      <xdr:spPr>
        <a:xfrm>
          <a:off x="1645294" y="13708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118127</xdr:rowOff>
    </xdr:from>
    <xdr:ext cx="405111" cy="259045"/>
    <xdr:sp macro="" textlink="">
      <xdr:nvSpPr>
        <xdr:cNvPr id="319" name="n_4mainValue【福祉施設】&#10;有形固定資産減価償却率">
          <a:extLst>
            <a:ext uri="{FF2B5EF4-FFF2-40B4-BE49-F238E27FC236}">
              <a16:creationId xmlns:a16="http://schemas.microsoft.com/office/drawing/2014/main" id="{D61EC093-D3A0-4FDC-9D96-1F9F750A362F}"/>
            </a:ext>
          </a:extLst>
        </xdr:cNvPr>
        <xdr:cNvSpPr txBox="1"/>
      </xdr:nvSpPr>
      <xdr:spPr>
        <a:xfrm>
          <a:off x="851544" y="13662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1A044254-B295-40F0-8CA9-4E36B7C94006}"/>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AC842EDF-5530-41A5-AE94-5BD49A76992B}"/>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5EC177C5-8C21-4519-B957-B310A4576EEF}"/>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63AD8802-99E1-486E-B638-963BBDF68F99}"/>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530E9F7A-956E-476D-8914-333F34E045D8}"/>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9723C1DC-990A-4E93-91D2-1470A82D0684}"/>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88F41FE7-2DF6-43D7-84E0-A9851477B907}"/>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5FEC8B09-7A78-4DDB-BE35-E013AE8360D8}"/>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3BBB8034-06EA-42AE-9140-71A45104B3CB}"/>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FCE5E03B-09AB-4266-8D27-EA27A7669127}"/>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id="{31BB79EC-29A9-4F46-B734-F793FF578E63}"/>
            </a:ext>
          </a:extLst>
        </xdr:cNvPr>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id="{0108D6E8-120F-4238-AE8B-3B886FBDA0C7}"/>
            </a:ext>
          </a:extLst>
        </xdr:cNvPr>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id="{406B527F-957C-4961-84A7-F2E6F1508EE4}"/>
            </a:ext>
          </a:extLst>
        </xdr:cNvPr>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a:extLst>
            <a:ext uri="{FF2B5EF4-FFF2-40B4-BE49-F238E27FC236}">
              <a16:creationId xmlns:a16="http://schemas.microsoft.com/office/drawing/2014/main" id="{66319763-91A5-43CD-97E1-342641945008}"/>
            </a:ext>
          </a:extLst>
        </xdr:cNvPr>
        <xdr:cNvSpPr txBox="1"/>
      </xdr:nvSpPr>
      <xdr:spPr>
        <a:xfrm>
          <a:off x="55272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id="{3AF79546-7FC4-4428-8EB6-8F0B9664855A}"/>
            </a:ext>
          </a:extLst>
        </xdr:cNvPr>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a:extLst>
            <a:ext uri="{FF2B5EF4-FFF2-40B4-BE49-F238E27FC236}">
              <a16:creationId xmlns:a16="http://schemas.microsoft.com/office/drawing/2014/main" id="{0D8BAEF3-EF55-4759-8B9F-17E04C23FF13}"/>
            </a:ext>
          </a:extLst>
        </xdr:cNvPr>
        <xdr:cNvSpPr txBox="1"/>
      </xdr:nvSpPr>
      <xdr:spPr>
        <a:xfrm>
          <a:off x="552722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id="{D80936B3-B5EA-4183-B3F9-3446F34C4DA7}"/>
            </a:ext>
          </a:extLst>
        </xdr:cNvPr>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a:extLst>
            <a:ext uri="{FF2B5EF4-FFF2-40B4-BE49-F238E27FC236}">
              <a16:creationId xmlns:a16="http://schemas.microsoft.com/office/drawing/2014/main" id="{C8DA4D14-A224-46C8-A092-6594F854513B}"/>
            </a:ext>
          </a:extLst>
        </xdr:cNvPr>
        <xdr:cNvSpPr txBox="1"/>
      </xdr:nvSpPr>
      <xdr:spPr>
        <a:xfrm>
          <a:off x="552722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6CE8E382-2D38-4892-8FE0-CC800B36856C}"/>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A3BA6A19-2890-4328-AF5A-DA9FDF3D499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a:extLst>
            <a:ext uri="{FF2B5EF4-FFF2-40B4-BE49-F238E27FC236}">
              <a16:creationId xmlns:a16="http://schemas.microsoft.com/office/drawing/2014/main" id="{BCF6DF7C-EFB8-472C-9A16-572E5D81B188}"/>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111252</xdr:rowOff>
    </xdr:from>
    <xdr:to>
      <xdr:col>54</xdr:col>
      <xdr:colOff>189865</xdr:colOff>
      <xdr:row>86</xdr:row>
      <xdr:rowOff>26670</xdr:rowOff>
    </xdr:to>
    <xdr:cxnSp macro="">
      <xdr:nvCxnSpPr>
        <xdr:cNvPr id="341" name="直線コネクタ 340">
          <a:extLst>
            <a:ext uri="{FF2B5EF4-FFF2-40B4-BE49-F238E27FC236}">
              <a16:creationId xmlns:a16="http://schemas.microsoft.com/office/drawing/2014/main" id="{47838E05-94B7-4BCA-867A-3C96A8F90EC4}"/>
            </a:ext>
          </a:extLst>
        </xdr:cNvPr>
        <xdr:cNvCxnSpPr/>
      </xdr:nvCxnSpPr>
      <xdr:spPr>
        <a:xfrm flipV="1">
          <a:off x="9429115" y="12830302"/>
          <a:ext cx="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2" name="【福祉施設】&#10;一人当たり面積最小値テキスト">
          <a:extLst>
            <a:ext uri="{FF2B5EF4-FFF2-40B4-BE49-F238E27FC236}">
              <a16:creationId xmlns:a16="http://schemas.microsoft.com/office/drawing/2014/main" id="{1E8C9024-05D6-4076-8960-304F5F27F202}"/>
            </a:ext>
          </a:extLst>
        </xdr:cNvPr>
        <xdr:cNvSpPr txBox="1"/>
      </xdr:nvSpPr>
      <xdr:spPr>
        <a:xfrm>
          <a:off x="9467850" y="1423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3" name="直線コネクタ 342">
          <a:extLst>
            <a:ext uri="{FF2B5EF4-FFF2-40B4-BE49-F238E27FC236}">
              <a16:creationId xmlns:a16="http://schemas.microsoft.com/office/drawing/2014/main" id="{A860F1B6-71BF-4ABF-A3F3-431BD46C45C7}"/>
            </a:ext>
          </a:extLst>
        </xdr:cNvPr>
        <xdr:cNvCxnSpPr/>
      </xdr:nvCxnSpPr>
      <xdr:spPr>
        <a:xfrm>
          <a:off x="9359900" y="14231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57929</xdr:rowOff>
    </xdr:from>
    <xdr:ext cx="469744" cy="259045"/>
    <xdr:sp macro="" textlink="">
      <xdr:nvSpPr>
        <xdr:cNvPr id="344" name="【福祉施設】&#10;一人当たり面積最大値テキスト">
          <a:extLst>
            <a:ext uri="{FF2B5EF4-FFF2-40B4-BE49-F238E27FC236}">
              <a16:creationId xmlns:a16="http://schemas.microsoft.com/office/drawing/2014/main" id="{CBA70201-CD89-435D-8288-C0FEF394EAB4}"/>
            </a:ext>
          </a:extLst>
        </xdr:cNvPr>
        <xdr:cNvSpPr txBox="1"/>
      </xdr:nvSpPr>
      <xdr:spPr>
        <a:xfrm>
          <a:off x="9467850" y="12611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111252</xdr:rowOff>
    </xdr:from>
    <xdr:to>
      <xdr:col>55</xdr:col>
      <xdr:colOff>88900</xdr:colOff>
      <xdr:row>77</xdr:row>
      <xdr:rowOff>111252</xdr:rowOff>
    </xdr:to>
    <xdr:cxnSp macro="">
      <xdr:nvCxnSpPr>
        <xdr:cNvPr id="345" name="直線コネクタ 344">
          <a:extLst>
            <a:ext uri="{FF2B5EF4-FFF2-40B4-BE49-F238E27FC236}">
              <a16:creationId xmlns:a16="http://schemas.microsoft.com/office/drawing/2014/main" id="{F523D262-E567-4118-9742-325F7AF37646}"/>
            </a:ext>
          </a:extLst>
        </xdr:cNvPr>
        <xdr:cNvCxnSpPr/>
      </xdr:nvCxnSpPr>
      <xdr:spPr>
        <a:xfrm>
          <a:off x="9359900" y="128303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158766</xdr:rowOff>
    </xdr:from>
    <xdr:ext cx="469744" cy="259045"/>
    <xdr:sp macro="" textlink="">
      <xdr:nvSpPr>
        <xdr:cNvPr id="346" name="【福祉施設】&#10;一人当たり面積平均値テキスト">
          <a:extLst>
            <a:ext uri="{FF2B5EF4-FFF2-40B4-BE49-F238E27FC236}">
              <a16:creationId xmlns:a16="http://schemas.microsoft.com/office/drawing/2014/main" id="{6B19E995-DF2F-43AC-9FE9-DC11B71DE32A}"/>
            </a:ext>
          </a:extLst>
        </xdr:cNvPr>
        <xdr:cNvSpPr txBox="1"/>
      </xdr:nvSpPr>
      <xdr:spPr>
        <a:xfrm>
          <a:off x="9467850" y="13703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135889</xdr:rowOff>
    </xdr:from>
    <xdr:to>
      <xdr:col>55</xdr:col>
      <xdr:colOff>50800</xdr:colOff>
      <xdr:row>84</xdr:row>
      <xdr:rowOff>66039</xdr:rowOff>
    </xdr:to>
    <xdr:sp macro="" textlink="">
      <xdr:nvSpPr>
        <xdr:cNvPr id="347" name="フローチャート: 判断 346">
          <a:extLst>
            <a:ext uri="{FF2B5EF4-FFF2-40B4-BE49-F238E27FC236}">
              <a16:creationId xmlns:a16="http://schemas.microsoft.com/office/drawing/2014/main" id="{F06D037D-B4E0-499F-94F5-504DC99C2C62}"/>
            </a:ext>
          </a:extLst>
        </xdr:cNvPr>
        <xdr:cNvSpPr/>
      </xdr:nvSpPr>
      <xdr:spPr>
        <a:xfrm>
          <a:off x="9398000" y="1384553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151892</xdr:rowOff>
    </xdr:from>
    <xdr:to>
      <xdr:col>50</xdr:col>
      <xdr:colOff>165100</xdr:colOff>
      <xdr:row>84</xdr:row>
      <xdr:rowOff>82042</xdr:rowOff>
    </xdr:to>
    <xdr:sp macro="" textlink="">
      <xdr:nvSpPr>
        <xdr:cNvPr id="348" name="フローチャート: 判断 347">
          <a:extLst>
            <a:ext uri="{FF2B5EF4-FFF2-40B4-BE49-F238E27FC236}">
              <a16:creationId xmlns:a16="http://schemas.microsoft.com/office/drawing/2014/main" id="{0D197B7F-C709-43DF-9A31-0B7D0E3EA06F}"/>
            </a:ext>
          </a:extLst>
        </xdr:cNvPr>
        <xdr:cNvSpPr/>
      </xdr:nvSpPr>
      <xdr:spPr>
        <a:xfrm>
          <a:off x="8636000" y="138615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170180</xdr:rowOff>
    </xdr:from>
    <xdr:to>
      <xdr:col>46</xdr:col>
      <xdr:colOff>38100</xdr:colOff>
      <xdr:row>84</xdr:row>
      <xdr:rowOff>100330</xdr:rowOff>
    </xdr:to>
    <xdr:sp macro="" textlink="">
      <xdr:nvSpPr>
        <xdr:cNvPr id="349" name="フローチャート: 判断 348">
          <a:extLst>
            <a:ext uri="{FF2B5EF4-FFF2-40B4-BE49-F238E27FC236}">
              <a16:creationId xmlns:a16="http://schemas.microsoft.com/office/drawing/2014/main" id="{94955140-ED79-4E20-9B3F-E70CB50F8959}"/>
            </a:ext>
          </a:extLst>
        </xdr:cNvPr>
        <xdr:cNvSpPr/>
      </xdr:nvSpPr>
      <xdr:spPr>
        <a:xfrm>
          <a:off x="7842250" y="13873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74168</xdr:rowOff>
    </xdr:from>
    <xdr:to>
      <xdr:col>41</xdr:col>
      <xdr:colOff>101600</xdr:colOff>
      <xdr:row>85</xdr:row>
      <xdr:rowOff>4318</xdr:rowOff>
    </xdr:to>
    <xdr:sp macro="" textlink="">
      <xdr:nvSpPr>
        <xdr:cNvPr id="350" name="フローチャート: 判断 349">
          <a:extLst>
            <a:ext uri="{FF2B5EF4-FFF2-40B4-BE49-F238E27FC236}">
              <a16:creationId xmlns:a16="http://schemas.microsoft.com/office/drawing/2014/main" id="{3079D943-B6F9-4598-A56D-55AA4D180931}"/>
            </a:ext>
          </a:extLst>
        </xdr:cNvPr>
        <xdr:cNvSpPr/>
      </xdr:nvSpPr>
      <xdr:spPr>
        <a:xfrm>
          <a:off x="7029450" y="1394891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106172</xdr:rowOff>
    </xdr:from>
    <xdr:to>
      <xdr:col>36</xdr:col>
      <xdr:colOff>165100</xdr:colOff>
      <xdr:row>85</xdr:row>
      <xdr:rowOff>36322</xdr:rowOff>
    </xdr:to>
    <xdr:sp macro="" textlink="">
      <xdr:nvSpPr>
        <xdr:cNvPr id="351" name="フローチャート: 判断 350">
          <a:extLst>
            <a:ext uri="{FF2B5EF4-FFF2-40B4-BE49-F238E27FC236}">
              <a16:creationId xmlns:a16="http://schemas.microsoft.com/office/drawing/2014/main" id="{12514E1F-B36A-438D-8DAE-55B17CB38086}"/>
            </a:ext>
          </a:extLst>
        </xdr:cNvPr>
        <xdr:cNvSpPr/>
      </xdr:nvSpPr>
      <xdr:spPr>
        <a:xfrm>
          <a:off x="6235700" y="139809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8C7399B4-436E-48AE-944B-718A74111DBF}"/>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59021CC5-7F90-4A22-B70A-FAF83AF0D18F}"/>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B70A4291-D01F-457D-A6FA-6587F3C737D1}"/>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18318DE7-158C-4184-A948-2EE841AACBC1}"/>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BFA6C99-4297-4130-927F-98AC001D1AD7}"/>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81026</xdr:rowOff>
    </xdr:from>
    <xdr:to>
      <xdr:col>55</xdr:col>
      <xdr:colOff>50800</xdr:colOff>
      <xdr:row>85</xdr:row>
      <xdr:rowOff>11176</xdr:rowOff>
    </xdr:to>
    <xdr:sp macro="" textlink="">
      <xdr:nvSpPr>
        <xdr:cNvPr id="357" name="楕円 356">
          <a:extLst>
            <a:ext uri="{FF2B5EF4-FFF2-40B4-BE49-F238E27FC236}">
              <a16:creationId xmlns:a16="http://schemas.microsoft.com/office/drawing/2014/main" id="{85BF91C2-93DB-4966-85D0-A32877763078}"/>
            </a:ext>
          </a:extLst>
        </xdr:cNvPr>
        <xdr:cNvSpPr/>
      </xdr:nvSpPr>
      <xdr:spPr>
        <a:xfrm>
          <a:off x="9398000" y="1395577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59453</xdr:rowOff>
    </xdr:from>
    <xdr:ext cx="469744" cy="259045"/>
    <xdr:sp macro="" textlink="">
      <xdr:nvSpPr>
        <xdr:cNvPr id="358" name="【福祉施設】&#10;一人当たり面積該当値テキスト">
          <a:extLst>
            <a:ext uri="{FF2B5EF4-FFF2-40B4-BE49-F238E27FC236}">
              <a16:creationId xmlns:a16="http://schemas.microsoft.com/office/drawing/2014/main" id="{35618647-A320-4B86-AED1-E01214FE2B25}"/>
            </a:ext>
          </a:extLst>
        </xdr:cNvPr>
        <xdr:cNvSpPr txBox="1"/>
      </xdr:nvSpPr>
      <xdr:spPr>
        <a:xfrm>
          <a:off x="9467850" y="13934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81026</xdr:rowOff>
    </xdr:from>
    <xdr:to>
      <xdr:col>50</xdr:col>
      <xdr:colOff>165100</xdr:colOff>
      <xdr:row>85</xdr:row>
      <xdr:rowOff>11176</xdr:rowOff>
    </xdr:to>
    <xdr:sp macro="" textlink="">
      <xdr:nvSpPr>
        <xdr:cNvPr id="359" name="楕円 358">
          <a:extLst>
            <a:ext uri="{FF2B5EF4-FFF2-40B4-BE49-F238E27FC236}">
              <a16:creationId xmlns:a16="http://schemas.microsoft.com/office/drawing/2014/main" id="{FBDADFFE-B19C-4305-8AE2-E180AF9E2741}"/>
            </a:ext>
          </a:extLst>
        </xdr:cNvPr>
        <xdr:cNvSpPr/>
      </xdr:nvSpPr>
      <xdr:spPr>
        <a:xfrm>
          <a:off x="8636000" y="139557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131826</xdr:rowOff>
    </xdr:from>
    <xdr:to>
      <xdr:col>55</xdr:col>
      <xdr:colOff>0</xdr:colOff>
      <xdr:row>84</xdr:row>
      <xdr:rowOff>131826</xdr:rowOff>
    </xdr:to>
    <xdr:cxnSp macro="">
      <xdr:nvCxnSpPr>
        <xdr:cNvPr id="360" name="直線コネクタ 359">
          <a:extLst>
            <a:ext uri="{FF2B5EF4-FFF2-40B4-BE49-F238E27FC236}">
              <a16:creationId xmlns:a16="http://schemas.microsoft.com/office/drawing/2014/main" id="{1461FE9B-5758-4865-A675-D4A074CD56A7}"/>
            </a:ext>
          </a:extLst>
        </xdr:cNvPr>
        <xdr:cNvCxnSpPr/>
      </xdr:nvCxnSpPr>
      <xdr:spPr>
        <a:xfrm>
          <a:off x="8686800" y="14006576"/>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83313</xdr:rowOff>
    </xdr:from>
    <xdr:to>
      <xdr:col>46</xdr:col>
      <xdr:colOff>38100</xdr:colOff>
      <xdr:row>85</xdr:row>
      <xdr:rowOff>13463</xdr:rowOff>
    </xdr:to>
    <xdr:sp macro="" textlink="">
      <xdr:nvSpPr>
        <xdr:cNvPr id="361" name="楕円 360">
          <a:extLst>
            <a:ext uri="{FF2B5EF4-FFF2-40B4-BE49-F238E27FC236}">
              <a16:creationId xmlns:a16="http://schemas.microsoft.com/office/drawing/2014/main" id="{FCEDA8D6-2600-4E31-8C66-74FC7025467C}"/>
            </a:ext>
          </a:extLst>
        </xdr:cNvPr>
        <xdr:cNvSpPr/>
      </xdr:nvSpPr>
      <xdr:spPr>
        <a:xfrm>
          <a:off x="7842250" y="1395806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131826</xdr:rowOff>
    </xdr:from>
    <xdr:to>
      <xdr:col>50</xdr:col>
      <xdr:colOff>114300</xdr:colOff>
      <xdr:row>84</xdr:row>
      <xdr:rowOff>134113</xdr:rowOff>
    </xdr:to>
    <xdr:cxnSp macro="">
      <xdr:nvCxnSpPr>
        <xdr:cNvPr id="362" name="直線コネクタ 361">
          <a:extLst>
            <a:ext uri="{FF2B5EF4-FFF2-40B4-BE49-F238E27FC236}">
              <a16:creationId xmlns:a16="http://schemas.microsoft.com/office/drawing/2014/main" id="{CB84F57C-FFC7-42C6-827C-7911BEC5D3BE}"/>
            </a:ext>
          </a:extLst>
        </xdr:cNvPr>
        <xdr:cNvCxnSpPr/>
      </xdr:nvCxnSpPr>
      <xdr:spPr>
        <a:xfrm flipV="1">
          <a:off x="7886700" y="14006576"/>
          <a:ext cx="8001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85598</xdr:rowOff>
    </xdr:from>
    <xdr:to>
      <xdr:col>41</xdr:col>
      <xdr:colOff>101600</xdr:colOff>
      <xdr:row>85</xdr:row>
      <xdr:rowOff>15748</xdr:rowOff>
    </xdr:to>
    <xdr:sp macro="" textlink="">
      <xdr:nvSpPr>
        <xdr:cNvPr id="363" name="楕円 362">
          <a:extLst>
            <a:ext uri="{FF2B5EF4-FFF2-40B4-BE49-F238E27FC236}">
              <a16:creationId xmlns:a16="http://schemas.microsoft.com/office/drawing/2014/main" id="{FAE96710-002F-4474-84C9-C84F6F47BA0F}"/>
            </a:ext>
          </a:extLst>
        </xdr:cNvPr>
        <xdr:cNvSpPr/>
      </xdr:nvSpPr>
      <xdr:spPr>
        <a:xfrm>
          <a:off x="7029450" y="1396034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134113</xdr:rowOff>
    </xdr:from>
    <xdr:to>
      <xdr:col>45</xdr:col>
      <xdr:colOff>177800</xdr:colOff>
      <xdr:row>84</xdr:row>
      <xdr:rowOff>136398</xdr:rowOff>
    </xdr:to>
    <xdr:cxnSp macro="">
      <xdr:nvCxnSpPr>
        <xdr:cNvPr id="364" name="直線コネクタ 363">
          <a:extLst>
            <a:ext uri="{FF2B5EF4-FFF2-40B4-BE49-F238E27FC236}">
              <a16:creationId xmlns:a16="http://schemas.microsoft.com/office/drawing/2014/main" id="{12091D05-AC4C-4C69-9B33-2206985E1366}"/>
            </a:ext>
          </a:extLst>
        </xdr:cNvPr>
        <xdr:cNvCxnSpPr/>
      </xdr:nvCxnSpPr>
      <xdr:spPr>
        <a:xfrm flipV="1">
          <a:off x="7080250" y="14008863"/>
          <a:ext cx="80645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87885</xdr:rowOff>
    </xdr:from>
    <xdr:to>
      <xdr:col>36</xdr:col>
      <xdr:colOff>165100</xdr:colOff>
      <xdr:row>85</xdr:row>
      <xdr:rowOff>18035</xdr:rowOff>
    </xdr:to>
    <xdr:sp macro="" textlink="">
      <xdr:nvSpPr>
        <xdr:cNvPr id="365" name="楕円 364">
          <a:extLst>
            <a:ext uri="{FF2B5EF4-FFF2-40B4-BE49-F238E27FC236}">
              <a16:creationId xmlns:a16="http://schemas.microsoft.com/office/drawing/2014/main" id="{B54BEF1F-F3FF-46C4-A8FD-EC0C8237A7DA}"/>
            </a:ext>
          </a:extLst>
        </xdr:cNvPr>
        <xdr:cNvSpPr/>
      </xdr:nvSpPr>
      <xdr:spPr>
        <a:xfrm>
          <a:off x="6235700" y="139626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136398</xdr:rowOff>
    </xdr:from>
    <xdr:to>
      <xdr:col>41</xdr:col>
      <xdr:colOff>50800</xdr:colOff>
      <xdr:row>84</xdr:row>
      <xdr:rowOff>138685</xdr:rowOff>
    </xdr:to>
    <xdr:cxnSp macro="">
      <xdr:nvCxnSpPr>
        <xdr:cNvPr id="366" name="直線コネクタ 365">
          <a:extLst>
            <a:ext uri="{FF2B5EF4-FFF2-40B4-BE49-F238E27FC236}">
              <a16:creationId xmlns:a16="http://schemas.microsoft.com/office/drawing/2014/main" id="{FADAFC94-E841-41D9-9566-C2BA74D1DF59}"/>
            </a:ext>
          </a:extLst>
        </xdr:cNvPr>
        <xdr:cNvCxnSpPr/>
      </xdr:nvCxnSpPr>
      <xdr:spPr>
        <a:xfrm flipV="1">
          <a:off x="6286500" y="14011148"/>
          <a:ext cx="79375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98569</xdr:rowOff>
    </xdr:from>
    <xdr:ext cx="469744" cy="259045"/>
    <xdr:sp macro="" textlink="">
      <xdr:nvSpPr>
        <xdr:cNvPr id="367" name="n_1aveValue【福祉施設】&#10;一人当たり面積">
          <a:extLst>
            <a:ext uri="{FF2B5EF4-FFF2-40B4-BE49-F238E27FC236}">
              <a16:creationId xmlns:a16="http://schemas.microsoft.com/office/drawing/2014/main" id="{04AFB357-85AA-4B12-A85C-28DDB663928F}"/>
            </a:ext>
          </a:extLst>
        </xdr:cNvPr>
        <xdr:cNvSpPr txBox="1"/>
      </xdr:nvSpPr>
      <xdr:spPr>
        <a:xfrm>
          <a:off x="8458277" y="13643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116857</xdr:rowOff>
    </xdr:from>
    <xdr:ext cx="469744" cy="259045"/>
    <xdr:sp macro="" textlink="">
      <xdr:nvSpPr>
        <xdr:cNvPr id="368" name="n_2aveValue【福祉施設】&#10;一人当たり面積">
          <a:extLst>
            <a:ext uri="{FF2B5EF4-FFF2-40B4-BE49-F238E27FC236}">
              <a16:creationId xmlns:a16="http://schemas.microsoft.com/office/drawing/2014/main" id="{89E033A2-CF1C-4453-8DF9-7BE05B03081F}"/>
            </a:ext>
          </a:extLst>
        </xdr:cNvPr>
        <xdr:cNvSpPr txBox="1"/>
      </xdr:nvSpPr>
      <xdr:spPr>
        <a:xfrm>
          <a:off x="7677227" y="13661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20845</xdr:rowOff>
    </xdr:from>
    <xdr:ext cx="469744" cy="259045"/>
    <xdr:sp macro="" textlink="">
      <xdr:nvSpPr>
        <xdr:cNvPr id="369" name="n_3aveValue【福祉施設】&#10;一人当たり面積">
          <a:extLst>
            <a:ext uri="{FF2B5EF4-FFF2-40B4-BE49-F238E27FC236}">
              <a16:creationId xmlns:a16="http://schemas.microsoft.com/office/drawing/2014/main" id="{6E054D00-8EA7-4683-A1D8-EB5589548816}"/>
            </a:ext>
          </a:extLst>
        </xdr:cNvPr>
        <xdr:cNvSpPr txBox="1"/>
      </xdr:nvSpPr>
      <xdr:spPr>
        <a:xfrm>
          <a:off x="6864427" y="13730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27449</xdr:rowOff>
    </xdr:from>
    <xdr:ext cx="469744" cy="259045"/>
    <xdr:sp macro="" textlink="">
      <xdr:nvSpPr>
        <xdr:cNvPr id="370" name="n_4aveValue【福祉施設】&#10;一人当たり面積">
          <a:extLst>
            <a:ext uri="{FF2B5EF4-FFF2-40B4-BE49-F238E27FC236}">
              <a16:creationId xmlns:a16="http://schemas.microsoft.com/office/drawing/2014/main" id="{D6547E71-3AA7-4AD5-9F11-9050B28D3E77}"/>
            </a:ext>
          </a:extLst>
        </xdr:cNvPr>
        <xdr:cNvSpPr txBox="1"/>
      </xdr:nvSpPr>
      <xdr:spPr>
        <a:xfrm>
          <a:off x="6070677" y="1406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2303</xdr:rowOff>
    </xdr:from>
    <xdr:ext cx="469744" cy="259045"/>
    <xdr:sp macro="" textlink="">
      <xdr:nvSpPr>
        <xdr:cNvPr id="371" name="n_1mainValue【福祉施設】&#10;一人当たり面積">
          <a:extLst>
            <a:ext uri="{FF2B5EF4-FFF2-40B4-BE49-F238E27FC236}">
              <a16:creationId xmlns:a16="http://schemas.microsoft.com/office/drawing/2014/main" id="{94831240-E783-4704-AE63-CAB3B3454A86}"/>
            </a:ext>
          </a:extLst>
        </xdr:cNvPr>
        <xdr:cNvSpPr txBox="1"/>
      </xdr:nvSpPr>
      <xdr:spPr>
        <a:xfrm>
          <a:off x="8458277" y="14042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4590</xdr:rowOff>
    </xdr:from>
    <xdr:ext cx="469744" cy="259045"/>
    <xdr:sp macro="" textlink="">
      <xdr:nvSpPr>
        <xdr:cNvPr id="372" name="n_2mainValue【福祉施設】&#10;一人当たり面積">
          <a:extLst>
            <a:ext uri="{FF2B5EF4-FFF2-40B4-BE49-F238E27FC236}">
              <a16:creationId xmlns:a16="http://schemas.microsoft.com/office/drawing/2014/main" id="{E620AE04-CDD4-44F5-A379-019C27F246E2}"/>
            </a:ext>
          </a:extLst>
        </xdr:cNvPr>
        <xdr:cNvSpPr txBox="1"/>
      </xdr:nvSpPr>
      <xdr:spPr>
        <a:xfrm>
          <a:off x="7677227" y="14044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6875</xdr:rowOff>
    </xdr:from>
    <xdr:ext cx="469744" cy="259045"/>
    <xdr:sp macro="" textlink="">
      <xdr:nvSpPr>
        <xdr:cNvPr id="373" name="n_3mainValue【福祉施設】&#10;一人当たり面積">
          <a:extLst>
            <a:ext uri="{FF2B5EF4-FFF2-40B4-BE49-F238E27FC236}">
              <a16:creationId xmlns:a16="http://schemas.microsoft.com/office/drawing/2014/main" id="{BC130006-0666-46E8-888B-95BF72E4B1FF}"/>
            </a:ext>
          </a:extLst>
        </xdr:cNvPr>
        <xdr:cNvSpPr txBox="1"/>
      </xdr:nvSpPr>
      <xdr:spPr>
        <a:xfrm>
          <a:off x="6864427" y="1404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34562</xdr:rowOff>
    </xdr:from>
    <xdr:ext cx="469744" cy="259045"/>
    <xdr:sp macro="" textlink="">
      <xdr:nvSpPr>
        <xdr:cNvPr id="374" name="n_4mainValue【福祉施設】&#10;一人当たり面積">
          <a:extLst>
            <a:ext uri="{FF2B5EF4-FFF2-40B4-BE49-F238E27FC236}">
              <a16:creationId xmlns:a16="http://schemas.microsoft.com/office/drawing/2014/main" id="{6913B987-BABC-4482-B89A-5FF2AC204B75}"/>
            </a:ext>
          </a:extLst>
        </xdr:cNvPr>
        <xdr:cNvSpPr txBox="1"/>
      </xdr:nvSpPr>
      <xdr:spPr>
        <a:xfrm>
          <a:off x="6070677" y="13744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43098AC8-56B8-481F-9119-20FFAFA8CC5D}"/>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E828A6C8-A995-4321-90EB-C65A894E874E}"/>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E6405CB5-8240-4BB7-A50B-39B90680AB3D}"/>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E2AB8A16-2BA0-4592-BC7F-CC927FA573B5}"/>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3C5D0BD6-E477-47C3-9840-7D4AA911D3C4}"/>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309BFA26-74A5-4307-995F-4B7315BB0532}"/>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BC13424B-CB96-4FF4-8409-ADFB433A2392}"/>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A75E21B9-B2DE-4E66-A392-DC41234DC25A}"/>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52F6DAFF-4488-4E77-93E4-89F5883C60AF}"/>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767724D2-A730-4533-82AC-4DEBCA6E97E0}"/>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0756F912-88CD-4EE6-BAC1-5C5C53703827}"/>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6" name="直線コネクタ 385">
          <a:extLst>
            <a:ext uri="{FF2B5EF4-FFF2-40B4-BE49-F238E27FC236}">
              <a16:creationId xmlns:a16="http://schemas.microsoft.com/office/drawing/2014/main" id="{CC67BD9D-531F-4598-B48E-51EFBAA6BFF2}"/>
            </a:ext>
          </a:extLst>
        </xdr:cNvPr>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7" name="テキスト ボックス 386">
          <a:extLst>
            <a:ext uri="{FF2B5EF4-FFF2-40B4-BE49-F238E27FC236}">
              <a16:creationId xmlns:a16="http://schemas.microsoft.com/office/drawing/2014/main" id="{8D9623A5-E898-40C8-BAF2-4343E41AD042}"/>
            </a:ext>
          </a:extLst>
        </xdr:cNvPr>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8" name="直線コネクタ 387">
          <a:extLst>
            <a:ext uri="{FF2B5EF4-FFF2-40B4-BE49-F238E27FC236}">
              <a16:creationId xmlns:a16="http://schemas.microsoft.com/office/drawing/2014/main" id="{B82407E1-4655-4285-9C38-62F0226E04FC}"/>
            </a:ext>
          </a:extLst>
        </xdr:cNvPr>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9" name="テキスト ボックス 388">
          <a:extLst>
            <a:ext uri="{FF2B5EF4-FFF2-40B4-BE49-F238E27FC236}">
              <a16:creationId xmlns:a16="http://schemas.microsoft.com/office/drawing/2014/main" id="{B501BD65-6776-4798-A7CA-3029EA9F559D}"/>
            </a:ext>
          </a:extLst>
        </xdr:cNvPr>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0" name="直線コネクタ 389">
          <a:extLst>
            <a:ext uri="{FF2B5EF4-FFF2-40B4-BE49-F238E27FC236}">
              <a16:creationId xmlns:a16="http://schemas.microsoft.com/office/drawing/2014/main" id="{344219FD-C592-412E-8EA6-4A890CD5260D}"/>
            </a:ext>
          </a:extLst>
        </xdr:cNvPr>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1" name="テキスト ボックス 390">
          <a:extLst>
            <a:ext uri="{FF2B5EF4-FFF2-40B4-BE49-F238E27FC236}">
              <a16:creationId xmlns:a16="http://schemas.microsoft.com/office/drawing/2014/main" id="{50E44B3C-C74D-49B9-A58D-439E66627CD1}"/>
            </a:ext>
          </a:extLst>
        </xdr:cNvPr>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2" name="直線コネクタ 391">
          <a:extLst>
            <a:ext uri="{FF2B5EF4-FFF2-40B4-BE49-F238E27FC236}">
              <a16:creationId xmlns:a16="http://schemas.microsoft.com/office/drawing/2014/main" id="{DEFB7DC2-3F1E-4454-A5FF-6DA45E7BD78F}"/>
            </a:ext>
          </a:extLst>
        </xdr:cNvPr>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3" name="テキスト ボックス 392">
          <a:extLst>
            <a:ext uri="{FF2B5EF4-FFF2-40B4-BE49-F238E27FC236}">
              <a16:creationId xmlns:a16="http://schemas.microsoft.com/office/drawing/2014/main" id="{1A115D66-A414-4B62-9B98-87DAF195546B}"/>
            </a:ext>
          </a:extLst>
        </xdr:cNvPr>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4" name="直線コネクタ 393">
          <a:extLst>
            <a:ext uri="{FF2B5EF4-FFF2-40B4-BE49-F238E27FC236}">
              <a16:creationId xmlns:a16="http://schemas.microsoft.com/office/drawing/2014/main" id="{BC26A698-0815-42D9-9F64-99C1F9D46DE4}"/>
            </a:ext>
          </a:extLst>
        </xdr:cNvPr>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5" name="テキスト ボックス 394">
          <a:extLst>
            <a:ext uri="{FF2B5EF4-FFF2-40B4-BE49-F238E27FC236}">
              <a16:creationId xmlns:a16="http://schemas.microsoft.com/office/drawing/2014/main" id="{F72EFF91-EC41-4FAB-BDD3-18D32FA9EA82}"/>
            </a:ext>
          </a:extLst>
        </xdr:cNvPr>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6" name="直線コネクタ 395">
          <a:extLst>
            <a:ext uri="{FF2B5EF4-FFF2-40B4-BE49-F238E27FC236}">
              <a16:creationId xmlns:a16="http://schemas.microsoft.com/office/drawing/2014/main" id="{BA1FE7CC-23A9-45A4-A266-B1039CD3203F}"/>
            </a:ext>
          </a:extLst>
        </xdr:cNvPr>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7" name="テキスト ボックス 396">
          <a:extLst>
            <a:ext uri="{FF2B5EF4-FFF2-40B4-BE49-F238E27FC236}">
              <a16:creationId xmlns:a16="http://schemas.microsoft.com/office/drawing/2014/main" id="{FFE4FB00-C297-48F8-A93D-EFD0F12AC71A}"/>
            </a:ext>
          </a:extLst>
        </xdr:cNvPr>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id="{A5ED3602-9AD5-492E-B5F9-3B0E2FA05929}"/>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a:extLst>
            <a:ext uri="{FF2B5EF4-FFF2-40B4-BE49-F238E27FC236}">
              <a16:creationId xmlns:a16="http://schemas.microsoft.com/office/drawing/2014/main" id="{2AA51391-0773-46E1-82F9-E99793A6C1AA}"/>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109</xdr:row>
      <xdr:rowOff>35379</xdr:rowOff>
    </xdr:to>
    <xdr:cxnSp macro="">
      <xdr:nvCxnSpPr>
        <xdr:cNvPr id="400" name="直線コネクタ 399">
          <a:extLst>
            <a:ext uri="{FF2B5EF4-FFF2-40B4-BE49-F238E27FC236}">
              <a16:creationId xmlns:a16="http://schemas.microsoft.com/office/drawing/2014/main" id="{10927FEA-6FDC-4AA4-B260-0D12948C90A3}"/>
            </a:ext>
          </a:extLst>
        </xdr:cNvPr>
        <xdr:cNvCxnSpPr/>
      </xdr:nvCxnSpPr>
      <xdr:spPr>
        <a:xfrm flipV="1">
          <a:off x="4177665" y="16649700"/>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1" name="【市民会館】&#10;有形固定資産減価償却率最小値テキスト">
          <a:extLst>
            <a:ext uri="{FF2B5EF4-FFF2-40B4-BE49-F238E27FC236}">
              <a16:creationId xmlns:a16="http://schemas.microsoft.com/office/drawing/2014/main" id="{A7A122F7-EE92-4384-BF87-020D2F15583A}"/>
            </a:ext>
          </a:extLst>
        </xdr:cNvPr>
        <xdr:cNvSpPr txBox="1"/>
      </xdr:nvSpPr>
      <xdr:spPr>
        <a:xfrm>
          <a:off x="421640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2" name="直線コネクタ 401">
          <a:extLst>
            <a:ext uri="{FF2B5EF4-FFF2-40B4-BE49-F238E27FC236}">
              <a16:creationId xmlns:a16="http://schemas.microsoft.com/office/drawing/2014/main" id="{5DF1B8FE-92FD-43DF-A2F9-1825B59445ED}"/>
            </a:ext>
          </a:extLst>
        </xdr:cNvPr>
        <xdr:cNvCxnSpPr/>
      </xdr:nvCxnSpPr>
      <xdr:spPr>
        <a:xfrm>
          <a:off x="41084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340478" cy="259045"/>
    <xdr:sp macro="" textlink="">
      <xdr:nvSpPr>
        <xdr:cNvPr id="403" name="【市民会館】&#10;有形固定資産減価償却率最大値テキスト">
          <a:extLst>
            <a:ext uri="{FF2B5EF4-FFF2-40B4-BE49-F238E27FC236}">
              <a16:creationId xmlns:a16="http://schemas.microsoft.com/office/drawing/2014/main" id="{B14D662B-ADD1-438A-96D0-4C2062610E65}"/>
            </a:ext>
          </a:extLst>
        </xdr:cNvPr>
        <xdr:cNvSpPr txBox="1"/>
      </xdr:nvSpPr>
      <xdr:spPr>
        <a:xfrm>
          <a:off x="4216400" y="16424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404" name="直線コネクタ 403">
          <a:extLst>
            <a:ext uri="{FF2B5EF4-FFF2-40B4-BE49-F238E27FC236}">
              <a16:creationId xmlns:a16="http://schemas.microsoft.com/office/drawing/2014/main" id="{50BCCBCE-86FD-4178-9887-370F5C9064C2}"/>
            </a:ext>
          </a:extLst>
        </xdr:cNvPr>
        <xdr:cNvCxnSpPr/>
      </xdr:nvCxnSpPr>
      <xdr:spPr>
        <a:xfrm>
          <a:off x="4108450" y="16649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113591</xdr:rowOff>
    </xdr:from>
    <xdr:ext cx="405111" cy="259045"/>
    <xdr:sp macro="" textlink="">
      <xdr:nvSpPr>
        <xdr:cNvPr id="405" name="【市民会館】&#10;有形固定資産減価償却率平均値テキスト">
          <a:extLst>
            <a:ext uri="{FF2B5EF4-FFF2-40B4-BE49-F238E27FC236}">
              <a16:creationId xmlns:a16="http://schemas.microsoft.com/office/drawing/2014/main" id="{FBD2B959-4EE1-499C-9F19-3F6F53C261D8}"/>
            </a:ext>
          </a:extLst>
        </xdr:cNvPr>
        <xdr:cNvSpPr txBox="1"/>
      </xdr:nvSpPr>
      <xdr:spPr>
        <a:xfrm>
          <a:off x="4216400" y="172014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90714</xdr:rowOff>
    </xdr:from>
    <xdr:to>
      <xdr:col>24</xdr:col>
      <xdr:colOff>114300</xdr:colOff>
      <xdr:row>105</xdr:row>
      <xdr:rowOff>20864</xdr:rowOff>
    </xdr:to>
    <xdr:sp macro="" textlink="">
      <xdr:nvSpPr>
        <xdr:cNvPr id="406" name="フローチャート: 判断 405">
          <a:extLst>
            <a:ext uri="{FF2B5EF4-FFF2-40B4-BE49-F238E27FC236}">
              <a16:creationId xmlns:a16="http://schemas.microsoft.com/office/drawing/2014/main" id="{4EE42785-F4BF-47AD-8496-3416004A98D5}"/>
            </a:ext>
          </a:extLst>
        </xdr:cNvPr>
        <xdr:cNvSpPr/>
      </xdr:nvSpPr>
      <xdr:spPr>
        <a:xfrm>
          <a:off x="4127500" y="1735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77651</xdr:rowOff>
    </xdr:from>
    <xdr:to>
      <xdr:col>20</xdr:col>
      <xdr:colOff>38100</xdr:colOff>
      <xdr:row>105</xdr:row>
      <xdr:rowOff>7801</xdr:rowOff>
    </xdr:to>
    <xdr:sp macro="" textlink="">
      <xdr:nvSpPr>
        <xdr:cNvPr id="407" name="フローチャート: 判断 406">
          <a:extLst>
            <a:ext uri="{FF2B5EF4-FFF2-40B4-BE49-F238E27FC236}">
              <a16:creationId xmlns:a16="http://schemas.microsoft.com/office/drawing/2014/main" id="{BF7F47FE-02E9-49BC-9ABD-9E6930E8106E}"/>
            </a:ext>
          </a:extLst>
        </xdr:cNvPr>
        <xdr:cNvSpPr/>
      </xdr:nvSpPr>
      <xdr:spPr>
        <a:xfrm>
          <a:off x="3384550" y="1733695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48261</xdr:rowOff>
    </xdr:from>
    <xdr:to>
      <xdr:col>15</xdr:col>
      <xdr:colOff>101600</xdr:colOff>
      <xdr:row>104</xdr:row>
      <xdr:rowOff>149861</xdr:rowOff>
    </xdr:to>
    <xdr:sp macro="" textlink="">
      <xdr:nvSpPr>
        <xdr:cNvPr id="408" name="フローチャート: 判断 407">
          <a:extLst>
            <a:ext uri="{FF2B5EF4-FFF2-40B4-BE49-F238E27FC236}">
              <a16:creationId xmlns:a16="http://schemas.microsoft.com/office/drawing/2014/main" id="{768C3661-95B8-4F4F-A788-5F838CD4CC4F}"/>
            </a:ext>
          </a:extLst>
        </xdr:cNvPr>
        <xdr:cNvSpPr/>
      </xdr:nvSpPr>
      <xdr:spPr>
        <a:xfrm>
          <a:off x="2571750" y="1730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167458</xdr:rowOff>
    </xdr:from>
    <xdr:to>
      <xdr:col>10</xdr:col>
      <xdr:colOff>165100</xdr:colOff>
      <xdr:row>105</xdr:row>
      <xdr:rowOff>97608</xdr:rowOff>
    </xdr:to>
    <xdr:sp macro="" textlink="">
      <xdr:nvSpPr>
        <xdr:cNvPr id="409" name="フローチャート: 判断 408">
          <a:extLst>
            <a:ext uri="{FF2B5EF4-FFF2-40B4-BE49-F238E27FC236}">
              <a16:creationId xmlns:a16="http://schemas.microsoft.com/office/drawing/2014/main" id="{F159E009-07A8-485D-A3D7-B058BE13F61F}"/>
            </a:ext>
          </a:extLst>
        </xdr:cNvPr>
        <xdr:cNvSpPr/>
      </xdr:nvSpPr>
      <xdr:spPr>
        <a:xfrm>
          <a:off x="1778000" y="17426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67855</xdr:rowOff>
    </xdr:from>
    <xdr:to>
      <xdr:col>6</xdr:col>
      <xdr:colOff>38100</xdr:colOff>
      <xdr:row>105</xdr:row>
      <xdr:rowOff>169455</xdr:rowOff>
    </xdr:to>
    <xdr:sp macro="" textlink="">
      <xdr:nvSpPr>
        <xdr:cNvPr id="410" name="フローチャート: 判断 409">
          <a:extLst>
            <a:ext uri="{FF2B5EF4-FFF2-40B4-BE49-F238E27FC236}">
              <a16:creationId xmlns:a16="http://schemas.microsoft.com/office/drawing/2014/main" id="{94D22F9C-FBF3-42F8-906C-5713490B474F}"/>
            </a:ext>
          </a:extLst>
        </xdr:cNvPr>
        <xdr:cNvSpPr/>
      </xdr:nvSpPr>
      <xdr:spPr>
        <a:xfrm>
          <a:off x="984250" y="174986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9E589BEF-2983-4080-810E-0A50826C2AF6}"/>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6F5CE75B-7C74-4DED-B600-A537C0D87D54}"/>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8F829313-BF73-4CD2-B3E8-EE68DA3313DA}"/>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8E5C5691-2235-4727-A37C-2A780C10BA6E}"/>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AAA94B76-9D99-48BD-A02F-1D14F6D06503}"/>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64588</xdr:rowOff>
    </xdr:from>
    <xdr:to>
      <xdr:col>24</xdr:col>
      <xdr:colOff>114300</xdr:colOff>
      <xdr:row>108</xdr:row>
      <xdr:rowOff>166188</xdr:rowOff>
    </xdr:to>
    <xdr:sp macro="" textlink="">
      <xdr:nvSpPr>
        <xdr:cNvPr id="416" name="楕円 415">
          <a:extLst>
            <a:ext uri="{FF2B5EF4-FFF2-40B4-BE49-F238E27FC236}">
              <a16:creationId xmlns:a16="http://schemas.microsoft.com/office/drawing/2014/main" id="{6669A0F9-607E-423C-8F1B-9E53EE0A5107}"/>
            </a:ext>
          </a:extLst>
        </xdr:cNvPr>
        <xdr:cNvSpPr/>
      </xdr:nvSpPr>
      <xdr:spPr>
        <a:xfrm>
          <a:off x="4127500" y="1800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150965</xdr:rowOff>
    </xdr:from>
    <xdr:ext cx="405111" cy="259045"/>
    <xdr:sp macro="" textlink="">
      <xdr:nvSpPr>
        <xdr:cNvPr id="417" name="【市民会館】&#10;有形固定資産減価償却率該当値テキスト">
          <a:extLst>
            <a:ext uri="{FF2B5EF4-FFF2-40B4-BE49-F238E27FC236}">
              <a16:creationId xmlns:a16="http://schemas.microsoft.com/office/drawing/2014/main" id="{AE17E723-99CC-40AC-BF43-C778AF441300}"/>
            </a:ext>
          </a:extLst>
        </xdr:cNvPr>
        <xdr:cNvSpPr txBox="1"/>
      </xdr:nvSpPr>
      <xdr:spPr>
        <a:xfrm>
          <a:off x="4216400" y="17924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58057</xdr:rowOff>
    </xdr:from>
    <xdr:to>
      <xdr:col>20</xdr:col>
      <xdr:colOff>38100</xdr:colOff>
      <xdr:row>108</xdr:row>
      <xdr:rowOff>159657</xdr:rowOff>
    </xdr:to>
    <xdr:sp macro="" textlink="">
      <xdr:nvSpPr>
        <xdr:cNvPr id="418" name="楕円 417">
          <a:extLst>
            <a:ext uri="{FF2B5EF4-FFF2-40B4-BE49-F238E27FC236}">
              <a16:creationId xmlns:a16="http://schemas.microsoft.com/office/drawing/2014/main" id="{B05A57AA-8F50-4967-837A-30DA3796B835}"/>
            </a:ext>
          </a:extLst>
        </xdr:cNvPr>
        <xdr:cNvSpPr/>
      </xdr:nvSpPr>
      <xdr:spPr>
        <a:xfrm>
          <a:off x="3384550" y="1800315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108857</xdr:rowOff>
    </xdr:from>
    <xdr:to>
      <xdr:col>24</xdr:col>
      <xdr:colOff>63500</xdr:colOff>
      <xdr:row>108</xdr:row>
      <xdr:rowOff>115388</xdr:rowOff>
    </xdr:to>
    <xdr:cxnSp macro="">
      <xdr:nvCxnSpPr>
        <xdr:cNvPr id="419" name="直線コネクタ 418">
          <a:extLst>
            <a:ext uri="{FF2B5EF4-FFF2-40B4-BE49-F238E27FC236}">
              <a16:creationId xmlns:a16="http://schemas.microsoft.com/office/drawing/2014/main" id="{3584DA52-A629-4783-A983-A30FC62BEA6B}"/>
            </a:ext>
          </a:extLst>
        </xdr:cNvPr>
        <xdr:cNvCxnSpPr/>
      </xdr:nvCxnSpPr>
      <xdr:spPr>
        <a:xfrm>
          <a:off x="3429000" y="18053957"/>
          <a:ext cx="7493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92348</xdr:rowOff>
    </xdr:from>
    <xdr:to>
      <xdr:col>15</xdr:col>
      <xdr:colOff>101600</xdr:colOff>
      <xdr:row>109</xdr:row>
      <xdr:rowOff>22498</xdr:rowOff>
    </xdr:to>
    <xdr:sp macro="" textlink="">
      <xdr:nvSpPr>
        <xdr:cNvPr id="420" name="楕円 419">
          <a:extLst>
            <a:ext uri="{FF2B5EF4-FFF2-40B4-BE49-F238E27FC236}">
              <a16:creationId xmlns:a16="http://schemas.microsoft.com/office/drawing/2014/main" id="{3CC4EF40-2509-4810-85AC-100FF8C686F4}"/>
            </a:ext>
          </a:extLst>
        </xdr:cNvPr>
        <xdr:cNvSpPr/>
      </xdr:nvSpPr>
      <xdr:spPr>
        <a:xfrm>
          <a:off x="2571750" y="1803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108857</xdr:rowOff>
    </xdr:from>
    <xdr:to>
      <xdr:col>19</xdr:col>
      <xdr:colOff>177800</xdr:colOff>
      <xdr:row>108</xdr:row>
      <xdr:rowOff>143148</xdr:rowOff>
    </xdr:to>
    <xdr:cxnSp macro="">
      <xdr:nvCxnSpPr>
        <xdr:cNvPr id="421" name="直線コネクタ 420">
          <a:extLst>
            <a:ext uri="{FF2B5EF4-FFF2-40B4-BE49-F238E27FC236}">
              <a16:creationId xmlns:a16="http://schemas.microsoft.com/office/drawing/2014/main" id="{432F0F90-B3CA-4780-8936-F9727FC5FB0A}"/>
            </a:ext>
          </a:extLst>
        </xdr:cNvPr>
        <xdr:cNvCxnSpPr/>
      </xdr:nvCxnSpPr>
      <xdr:spPr>
        <a:xfrm flipV="1">
          <a:off x="2622550" y="18053957"/>
          <a:ext cx="80645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156029</xdr:rowOff>
    </xdr:from>
    <xdr:to>
      <xdr:col>10</xdr:col>
      <xdr:colOff>165100</xdr:colOff>
      <xdr:row>109</xdr:row>
      <xdr:rowOff>86179</xdr:rowOff>
    </xdr:to>
    <xdr:sp macro="" textlink="">
      <xdr:nvSpPr>
        <xdr:cNvPr id="422" name="楕円 421">
          <a:extLst>
            <a:ext uri="{FF2B5EF4-FFF2-40B4-BE49-F238E27FC236}">
              <a16:creationId xmlns:a16="http://schemas.microsoft.com/office/drawing/2014/main" id="{BD0E6089-8B69-4EBD-84C0-0FB5B99B0541}"/>
            </a:ext>
          </a:extLst>
        </xdr:cNvPr>
        <xdr:cNvSpPr/>
      </xdr:nvSpPr>
      <xdr:spPr>
        <a:xfrm>
          <a:off x="1778000" y="181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143148</xdr:rowOff>
    </xdr:from>
    <xdr:to>
      <xdr:col>15</xdr:col>
      <xdr:colOff>50800</xdr:colOff>
      <xdr:row>109</xdr:row>
      <xdr:rowOff>35379</xdr:rowOff>
    </xdr:to>
    <xdr:cxnSp macro="">
      <xdr:nvCxnSpPr>
        <xdr:cNvPr id="423" name="直線コネクタ 422">
          <a:extLst>
            <a:ext uri="{FF2B5EF4-FFF2-40B4-BE49-F238E27FC236}">
              <a16:creationId xmlns:a16="http://schemas.microsoft.com/office/drawing/2014/main" id="{1B7AF800-2FC6-459C-AE7A-141F07E04467}"/>
            </a:ext>
          </a:extLst>
        </xdr:cNvPr>
        <xdr:cNvCxnSpPr/>
      </xdr:nvCxnSpPr>
      <xdr:spPr>
        <a:xfrm flipV="1">
          <a:off x="1828800" y="18088248"/>
          <a:ext cx="79375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156029</xdr:rowOff>
    </xdr:from>
    <xdr:to>
      <xdr:col>6</xdr:col>
      <xdr:colOff>38100</xdr:colOff>
      <xdr:row>109</xdr:row>
      <xdr:rowOff>86179</xdr:rowOff>
    </xdr:to>
    <xdr:sp macro="" textlink="">
      <xdr:nvSpPr>
        <xdr:cNvPr id="424" name="楕円 423">
          <a:extLst>
            <a:ext uri="{FF2B5EF4-FFF2-40B4-BE49-F238E27FC236}">
              <a16:creationId xmlns:a16="http://schemas.microsoft.com/office/drawing/2014/main" id="{4B04B11B-A2B9-4734-94B3-B88168679611}"/>
            </a:ext>
          </a:extLst>
        </xdr:cNvPr>
        <xdr:cNvSpPr/>
      </xdr:nvSpPr>
      <xdr:spPr>
        <a:xfrm>
          <a:off x="984250" y="1810112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109</xdr:row>
      <xdr:rowOff>35379</xdr:rowOff>
    </xdr:from>
    <xdr:to>
      <xdr:col>10</xdr:col>
      <xdr:colOff>114300</xdr:colOff>
      <xdr:row>109</xdr:row>
      <xdr:rowOff>35379</xdr:rowOff>
    </xdr:to>
    <xdr:cxnSp macro="">
      <xdr:nvCxnSpPr>
        <xdr:cNvPr id="425" name="直線コネクタ 424">
          <a:extLst>
            <a:ext uri="{FF2B5EF4-FFF2-40B4-BE49-F238E27FC236}">
              <a16:creationId xmlns:a16="http://schemas.microsoft.com/office/drawing/2014/main" id="{FDFE98DC-4C43-4241-826B-DC4A1B51E108}"/>
            </a:ext>
          </a:extLst>
        </xdr:cNvPr>
        <xdr:cNvCxnSpPr/>
      </xdr:nvCxnSpPr>
      <xdr:spPr>
        <a:xfrm>
          <a:off x="1028700" y="18151929"/>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24328</xdr:rowOff>
    </xdr:from>
    <xdr:ext cx="405111" cy="259045"/>
    <xdr:sp macro="" textlink="">
      <xdr:nvSpPr>
        <xdr:cNvPr id="426" name="n_1aveValue【市民会館】&#10;有形固定資産減価償却率">
          <a:extLst>
            <a:ext uri="{FF2B5EF4-FFF2-40B4-BE49-F238E27FC236}">
              <a16:creationId xmlns:a16="http://schemas.microsoft.com/office/drawing/2014/main" id="{82EAA90F-AE5E-4D53-A4AD-722895602960}"/>
            </a:ext>
          </a:extLst>
        </xdr:cNvPr>
        <xdr:cNvSpPr txBox="1"/>
      </xdr:nvSpPr>
      <xdr:spPr>
        <a:xfrm>
          <a:off x="3239144" y="17112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166388</xdr:rowOff>
    </xdr:from>
    <xdr:ext cx="405111" cy="259045"/>
    <xdr:sp macro="" textlink="">
      <xdr:nvSpPr>
        <xdr:cNvPr id="427" name="n_2aveValue【市民会館】&#10;有形固定資産減価償却率">
          <a:extLst>
            <a:ext uri="{FF2B5EF4-FFF2-40B4-BE49-F238E27FC236}">
              <a16:creationId xmlns:a16="http://schemas.microsoft.com/office/drawing/2014/main" id="{E56D139D-EE24-4A7E-AF59-3CC43A2EC112}"/>
            </a:ext>
          </a:extLst>
        </xdr:cNvPr>
        <xdr:cNvSpPr txBox="1"/>
      </xdr:nvSpPr>
      <xdr:spPr>
        <a:xfrm>
          <a:off x="2439044" y="1708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114135</xdr:rowOff>
    </xdr:from>
    <xdr:ext cx="405111" cy="259045"/>
    <xdr:sp macro="" textlink="">
      <xdr:nvSpPr>
        <xdr:cNvPr id="428" name="n_3aveValue【市民会館】&#10;有形固定資産減価償却率">
          <a:extLst>
            <a:ext uri="{FF2B5EF4-FFF2-40B4-BE49-F238E27FC236}">
              <a16:creationId xmlns:a16="http://schemas.microsoft.com/office/drawing/2014/main" id="{A66774FF-2FB7-4403-9928-FF2310FDFADE}"/>
            </a:ext>
          </a:extLst>
        </xdr:cNvPr>
        <xdr:cNvSpPr txBox="1"/>
      </xdr:nvSpPr>
      <xdr:spPr>
        <a:xfrm>
          <a:off x="1645294" y="17201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14532</xdr:rowOff>
    </xdr:from>
    <xdr:ext cx="405111" cy="259045"/>
    <xdr:sp macro="" textlink="">
      <xdr:nvSpPr>
        <xdr:cNvPr id="429" name="n_4aveValue【市民会館】&#10;有形固定資産減価償却率">
          <a:extLst>
            <a:ext uri="{FF2B5EF4-FFF2-40B4-BE49-F238E27FC236}">
              <a16:creationId xmlns:a16="http://schemas.microsoft.com/office/drawing/2014/main" id="{78C36FF0-B99C-4A04-ACD3-8DA6AB1A04B6}"/>
            </a:ext>
          </a:extLst>
        </xdr:cNvPr>
        <xdr:cNvSpPr txBox="1"/>
      </xdr:nvSpPr>
      <xdr:spPr>
        <a:xfrm>
          <a:off x="851544" y="17273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150784</xdr:rowOff>
    </xdr:from>
    <xdr:ext cx="405111" cy="259045"/>
    <xdr:sp macro="" textlink="">
      <xdr:nvSpPr>
        <xdr:cNvPr id="430" name="n_1mainValue【市民会館】&#10;有形固定資産減価償却率">
          <a:extLst>
            <a:ext uri="{FF2B5EF4-FFF2-40B4-BE49-F238E27FC236}">
              <a16:creationId xmlns:a16="http://schemas.microsoft.com/office/drawing/2014/main" id="{7561B9B6-D401-4C8E-AF64-4A4C9CD26215}"/>
            </a:ext>
          </a:extLst>
        </xdr:cNvPr>
        <xdr:cNvSpPr txBox="1"/>
      </xdr:nvSpPr>
      <xdr:spPr>
        <a:xfrm>
          <a:off x="3239144" y="1809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109</xdr:row>
      <xdr:rowOff>13625</xdr:rowOff>
    </xdr:from>
    <xdr:ext cx="405111" cy="259045"/>
    <xdr:sp macro="" textlink="">
      <xdr:nvSpPr>
        <xdr:cNvPr id="431" name="n_2mainValue【市民会館】&#10;有形固定資産減価償却率">
          <a:extLst>
            <a:ext uri="{FF2B5EF4-FFF2-40B4-BE49-F238E27FC236}">
              <a16:creationId xmlns:a16="http://schemas.microsoft.com/office/drawing/2014/main" id="{26FB7012-9150-4305-825E-C3D7042E342D}"/>
            </a:ext>
          </a:extLst>
        </xdr:cNvPr>
        <xdr:cNvSpPr txBox="1"/>
      </xdr:nvSpPr>
      <xdr:spPr>
        <a:xfrm>
          <a:off x="2439044" y="18130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109</xdr:row>
      <xdr:rowOff>77306</xdr:rowOff>
    </xdr:from>
    <xdr:ext cx="469744" cy="259045"/>
    <xdr:sp macro="" textlink="">
      <xdr:nvSpPr>
        <xdr:cNvPr id="432" name="n_3mainValue【市民会館】&#10;有形固定資産減価償却率">
          <a:extLst>
            <a:ext uri="{FF2B5EF4-FFF2-40B4-BE49-F238E27FC236}">
              <a16:creationId xmlns:a16="http://schemas.microsoft.com/office/drawing/2014/main" id="{F7F244A0-1FEC-4875-A145-FC8CB990F997}"/>
            </a:ext>
          </a:extLst>
        </xdr:cNvPr>
        <xdr:cNvSpPr txBox="1"/>
      </xdr:nvSpPr>
      <xdr:spPr>
        <a:xfrm>
          <a:off x="1612977" y="1819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109</xdr:row>
      <xdr:rowOff>77306</xdr:rowOff>
    </xdr:from>
    <xdr:ext cx="469744" cy="259045"/>
    <xdr:sp macro="" textlink="">
      <xdr:nvSpPr>
        <xdr:cNvPr id="433" name="n_4mainValue【市民会館】&#10;有形固定資産減価償却率">
          <a:extLst>
            <a:ext uri="{FF2B5EF4-FFF2-40B4-BE49-F238E27FC236}">
              <a16:creationId xmlns:a16="http://schemas.microsoft.com/office/drawing/2014/main" id="{F59CF5C0-5DFB-4587-B381-39E7D0BBB0B1}"/>
            </a:ext>
          </a:extLst>
        </xdr:cNvPr>
        <xdr:cNvSpPr txBox="1"/>
      </xdr:nvSpPr>
      <xdr:spPr>
        <a:xfrm>
          <a:off x="819227" y="1819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a:extLst>
            <a:ext uri="{FF2B5EF4-FFF2-40B4-BE49-F238E27FC236}">
              <a16:creationId xmlns:a16="http://schemas.microsoft.com/office/drawing/2014/main" id="{9EE35DC5-9CE7-4648-AF9F-39C1BFC36BE8}"/>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a:extLst>
            <a:ext uri="{FF2B5EF4-FFF2-40B4-BE49-F238E27FC236}">
              <a16:creationId xmlns:a16="http://schemas.microsoft.com/office/drawing/2014/main" id="{8A03A636-7701-42D6-A232-A343A9F4026A}"/>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a:extLst>
            <a:ext uri="{FF2B5EF4-FFF2-40B4-BE49-F238E27FC236}">
              <a16:creationId xmlns:a16="http://schemas.microsoft.com/office/drawing/2014/main" id="{5EB95C60-D8B3-4DD1-9522-872A01429322}"/>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a:extLst>
            <a:ext uri="{FF2B5EF4-FFF2-40B4-BE49-F238E27FC236}">
              <a16:creationId xmlns:a16="http://schemas.microsoft.com/office/drawing/2014/main" id="{93C8FCDB-8D41-4B0B-9B67-E6447D04672E}"/>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a:extLst>
            <a:ext uri="{FF2B5EF4-FFF2-40B4-BE49-F238E27FC236}">
              <a16:creationId xmlns:a16="http://schemas.microsoft.com/office/drawing/2014/main" id="{EF90813E-0DB6-4E5C-A730-A262214C4F63}"/>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a:extLst>
            <a:ext uri="{FF2B5EF4-FFF2-40B4-BE49-F238E27FC236}">
              <a16:creationId xmlns:a16="http://schemas.microsoft.com/office/drawing/2014/main" id="{E6FCADAC-61E4-4EB6-8DF3-CAE4A9988434}"/>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a:extLst>
            <a:ext uri="{FF2B5EF4-FFF2-40B4-BE49-F238E27FC236}">
              <a16:creationId xmlns:a16="http://schemas.microsoft.com/office/drawing/2014/main" id="{583E8F2E-B842-466A-88FA-96C4D70B4D95}"/>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a:extLst>
            <a:ext uri="{FF2B5EF4-FFF2-40B4-BE49-F238E27FC236}">
              <a16:creationId xmlns:a16="http://schemas.microsoft.com/office/drawing/2014/main" id="{68FCDC1C-AE15-4F98-86CC-E65C0843CCAD}"/>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a:extLst>
            <a:ext uri="{FF2B5EF4-FFF2-40B4-BE49-F238E27FC236}">
              <a16:creationId xmlns:a16="http://schemas.microsoft.com/office/drawing/2014/main" id="{7FF22A4F-AD06-4D29-BB5B-DA7BB6AC9040}"/>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a:extLst>
            <a:ext uri="{FF2B5EF4-FFF2-40B4-BE49-F238E27FC236}">
              <a16:creationId xmlns:a16="http://schemas.microsoft.com/office/drawing/2014/main" id="{EC606533-8682-4D96-ACF8-9DFE9E86BF01}"/>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a:extLst>
            <a:ext uri="{FF2B5EF4-FFF2-40B4-BE49-F238E27FC236}">
              <a16:creationId xmlns:a16="http://schemas.microsoft.com/office/drawing/2014/main" id="{C78F09C0-046E-4AE8-AEED-9FCB04B86780}"/>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a:extLst>
            <a:ext uri="{FF2B5EF4-FFF2-40B4-BE49-F238E27FC236}">
              <a16:creationId xmlns:a16="http://schemas.microsoft.com/office/drawing/2014/main" id="{E062EEFA-5617-42C5-B85A-09C35AE3CFE2}"/>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a:extLst>
            <a:ext uri="{FF2B5EF4-FFF2-40B4-BE49-F238E27FC236}">
              <a16:creationId xmlns:a16="http://schemas.microsoft.com/office/drawing/2014/main" id="{3D2427BB-6492-41C9-840D-5183AC9D6AD9}"/>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a:extLst>
            <a:ext uri="{FF2B5EF4-FFF2-40B4-BE49-F238E27FC236}">
              <a16:creationId xmlns:a16="http://schemas.microsoft.com/office/drawing/2014/main" id="{98F98690-A715-4091-B784-926C38F0678C}"/>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a:extLst>
            <a:ext uri="{FF2B5EF4-FFF2-40B4-BE49-F238E27FC236}">
              <a16:creationId xmlns:a16="http://schemas.microsoft.com/office/drawing/2014/main" id="{7468EECC-A5A9-43B5-A240-550EB53E6AB0}"/>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a:extLst>
            <a:ext uri="{FF2B5EF4-FFF2-40B4-BE49-F238E27FC236}">
              <a16:creationId xmlns:a16="http://schemas.microsoft.com/office/drawing/2014/main" id="{4530EDFB-AC85-4E4E-9FAF-782C55A20B0B}"/>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a:extLst>
            <a:ext uri="{FF2B5EF4-FFF2-40B4-BE49-F238E27FC236}">
              <a16:creationId xmlns:a16="http://schemas.microsoft.com/office/drawing/2014/main" id="{5DE28C02-4AAA-416F-AA05-90CF4D35B1D9}"/>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a:extLst>
            <a:ext uri="{FF2B5EF4-FFF2-40B4-BE49-F238E27FC236}">
              <a16:creationId xmlns:a16="http://schemas.microsoft.com/office/drawing/2014/main" id="{210CF76B-9C92-4432-894F-E32DF00B518D}"/>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a:extLst>
            <a:ext uri="{FF2B5EF4-FFF2-40B4-BE49-F238E27FC236}">
              <a16:creationId xmlns:a16="http://schemas.microsoft.com/office/drawing/2014/main" id="{F788F3BF-A886-4F41-B261-CB887B6B63BD}"/>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a:extLst>
            <a:ext uri="{FF2B5EF4-FFF2-40B4-BE49-F238E27FC236}">
              <a16:creationId xmlns:a16="http://schemas.microsoft.com/office/drawing/2014/main" id="{7B2AB0C0-B5A5-4420-AFF2-4262C607AD39}"/>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a:extLst>
            <a:ext uri="{FF2B5EF4-FFF2-40B4-BE49-F238E27FC236}">
              <a16:creationId xmlns:a16="http://schemas.microsoft.com/office/drawing/2014/main" id="{CF421EB2-CAF9-40A3-B6B8-2926D75784ED}"/>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a:extLst>
            <a:ext uri="{FF2B5EF4-FFF2-40B4-BE49-F238E27FC236}">
              <a16:creationId xmlns:a16="http://schemas.microsoft.com/office/drawing/2014/main" id="{2DCB66E0-CBFB-4F15-B5E8-9BC1FC21D555}"/>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a:extLst>
            <a:ext uri="{FF2B5EF4-FFF2-40B4-BE49-F238E27FC236}">
              <a16:creationId xmlns:a16="http://schemas.microsoft.com/office/drawing/2014/main" id="{553084A4-A537-4269-AB56-CAEE0B414057}"/>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133350</xdr:rowOff>
    </xdr:from>
    <xdr:to>
      <xdr:col>54</xdr:col>
      <xdr:colOff>189865</xdr:colOff>
      <xdr:row>108</xdr:row>
      <xdr:rowOff>129539</xdr:rowOff>
    </xdr:to>
    <xdr:cxnSp macro="">
      <xdr:nvCxnSpPr>
        <xdr:cNvPr id="457" name="直線コネクタ 456">
          <a:extLst>
            <a:ext uri="{FF2B5EF4-FFF2-40B4-BE49-F238E27FC236}">
              <a16:creationId xmlns:a16="http://schemas.microsoft.com/office/drawing/2014/main" id="{14F49825-2ECE-40D1-A8F9-7E9CB57C0C38}"/>
            </a:ext>
          </a:extLst>
        </xdr:cNvPr>
        <xdr:cNvCxnSpPr/>
      </xdr:nvCxnSpPr>
      <xdr:spPr>
        <a:xfrm flipV="1">
          <a:off x="9429115" y="16535400"/>
          <a:ext cx="0" cy="1539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458" name="【市民会館】&#10;一人当たり面積最小値テキスト">
          <a:extLst>
            <a:ext uri="{FF2B5EF4-FFF2-40B4-BE49-F238E27FC236}">
              <a16:creationId xmlns:a16="http://schemas.microsoft.com/office/drawing/2014/main" id="{E0B88C55-599D-4D0B-912D-070A651240C7}"/>
            </a:ext>
          </a:extLst>
        </xdr:cNvPr>
        <xdr:cNvSpPr txBox="1"/>
      </xdr:nvSpPr>
      <xdr:spPr>
        <a:xfrm>
          <a:off x="9467850" y="1807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459" name="直線コネクタ 458">
          <a:extLst>
            <a:ext uri="{FF2B5EF4-FFF2-40B4-BE49-F238E27FC236}">
              <a16:creationId xmlns:a16="http://schemas.microsoft.com/office/drawing/2014/main" id="{5FEEBF9F-049F-46E2-919E-0E99E3189102}"/>
            </a:ext>
          </a:extLst>
        </xdr:cNvPr>
        <xdr:cNvCxnSpPr/>
      </xdr:nvCxnSpPr>
      <xdr:spPr>
        <a:xfrm>
          <a:off x="9359900" y="180746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80027</xdr:rowOff>
    </xdr:from>
    <xdr:ext cx="469744" cy="259045"/>
    <xdr:sp macro="" textlink="">
      <xdr:nvSpPr>
        <xdr:cNvPr id="460" name="【市民会館】&#10;一人当たり面積最大値テキスト">
          <a:extLst>
            <a:ext uri="{FF2B5EF4-FFF2-40B4-BE49-F238E27FC236}">
              <a16:creationId xmlns:a16="http://schemas.microsoft.com/office/drawing/2014/main" id="{B57B0F84-FC03-4CE2-9D5C-6B151F02E919}"/>
            </a:ext>
          </a:extLst>
        </xdr:cNvPr>
        <xdr:cNvSpPr txBox="1"/>
      </xdr:nvSpPr>
      <xdr:spPr>
        <a:xfrm>
          <a:off x="9467850" y="16310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133350</xdr:rowOff>
    </xdr:from>
    <xdr:to>
      <xdr:col>55</xdr:col>
      <xdr:colOff>88900</xdr:colOff>
      <xdr:row>99</xdr:row>
      <xdr:rowOff>133350</xdr:rowOff>
    </xdr:to>
    <xdr:cxnSp macro="">
      <xdr:nvCxnSpPr>
        <xdr:cNvPr id="461" name="直線コネクタ 460">
          <a:extLst>
            <a:ext uri="{FF2B5EF4-FFF2-40B4-BE49-F238E27FC236}">
              <a16:creationId xmlns:a16="http://schemas.microsoft.com/office/drawing/2014/main" id="{4CE3ED2B-DFD0-43D8-B6B8-5C1E6449D2B3}"/>
            </a:ext>
          </a:extLst>
        </xdr:cNvPr>
        <xdr:cNvCxnSpPr/>
      </xdr:nvCxnSpPr>
      <xdr:spPr>
        <a:xfrm>
          <a:off x="9359900" y="16535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82566</xdr:rowOff>
    </xdr:from>
    <xdr:ext cx="469744" cy="259045"/>
    <xdr:sp macro="" textlink="">
      <xdr:nvSpPr>
        <xdr:cNvPr id="462" name="【市民会館】&#10;一人当たり面積平均値テキスト">
          <a:extLst>
            <a:ext uri="{FF2B5EF4-FFF2-40B4-BE49-F238E27FC236}">
              <a16:creationId xmlns:a16="http://schemas.microsoft.com/office/drawing/2014/main" id="{98A395E9-9A13-4078-8CE1-35049D0E9C7D}"/>
            </a:ext>
          </a:extLst>
        </xdr:cNvPr>
        <xdr:cNvSpPr txBox="1"/>
      </xdr:nvSpPr>
      <xdr:spPr>
        <a:xfrm>
          <a:off x="9467850" y="17513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59689</xdr:rowOff>
    </xdr:from>
    <xdr:to>
      <xdr:col>55</xdr:col>
      <xdr:colOff>50800</xdr:colOff>
      <xdr:row>106</xdr:row>
      <xdr:rowOff>161289</xdr:rowOff>
    </xdr:to>
    <xdr:sp macro="" textlink="">
      <xdr:nvSpPr>
        <xdr:cNvPr id="463" name="フローチャート: 判断 462">
          <a:extLst>
            <a:ext uri="{FF2B5EF4-FFF2-40B4-BE49-F238E27FC236}">
              <a16:creationId xmlns:a16="http://schemas.microsoft.com/office/drawing/2014/main" id="{FD65B516-6905-4833-8DF1-0C7132B0C743}"/>
            </a:ext>
          </a:extLst>
        </xdr:cNvPr>
        <xdr:cNvSpPr/>
      </xdr:nvSpPr>
      <xdr:spPr>
        <a:xfrm>
          <a:off x="9398000" y="176618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69214</xdr:rowOff>
    </xdr:from>
    <xdr:to>
      <xdr:col>50</xdr:col>
      <xdr:colOff>165100</xdr:colOff>
      <xdr:row>106</xdr:row>
      <xdr:rowOff>170814</xdr:rowOff>
    </xdr:to>
    <xdr:sp macro="" textlink="">
      <xdr:nvSpPr>
        <xdr:cNvPr id="464" name="フローチャート: 判断 463">
          <a:extLst>
            <a:ext uri="{FF2B5EF4-FFF2-40B4-BE49-F238E27FC236}">
              <a16:creationId xmlns:a16="http://schemas.microsoft.com/office/drawing/2014/main" id="{1328F313-7406-4737-8DB9-DCC4F47E76B1}"/>
            </a:ext>
          </a:extLst>
        </xdr:cNvPr>
        <xdr:cNvSpPr/>
      </xdr:nvSpPr>
      <xdr:spPr>
        <a:xfrm>
          <a:off x="8636000" y="1767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73025</xdr:rowOff>
    </xdr:from>
    <xdr:to>
      <xdr:col>46</xdr:col>
      <xdr:colOff>38100</xdr:colOff>
      <xdr:row>107</xdr:row>
      <xdr:rowOff>3175</xdr:rowOff>
    </xdr:to>
    <xdr:sp macro="" textlink="">
      <xdr:nvSpPr>
        <xdr:cNvPr id="465" name="フローチャート: 判断 464">
          <a:extLst>
            <a:ext uri="{FF2B5EF4-FFF2-40B4-BE49-F238E27FC236}">
              <a16:creationId xmlns:a16="http://schemas.microsoft.com/office/drawing/2014/main" id="{B5C2FD07-AE67-4C4A-A8CB-733FF8BAB0E1}"/>
            </a:ext>
          </a:extLst>
        </xdr:cNvPr>
        <xdr:cNvSpPr/>
      </xdr:nvSpPr>
      <xdr:spPr>
        <a:xfrm>
          <a:off x="7842250" y="176752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59689</xdr:rowOff>
    </xdr:from>
    <xdr:to>
      <xdr:col>41</xdr:col>
      <xdr:colOff>101600</xdr:colOff>
      <xdr:row>106</xdr:row>
      <xdr:rowOff>161289</xdr:rowOff>
    </xdr:to>
    <xdr:sp macro="" textlink="">
      <xdr:nvSpPr>
        <xdr:cNvPr id="466" name="フローチャート: 判断 465">
          <a:extLst>
            <a:ext uri="{FF2B5EF4-FFF2-40B4-BE49-F238E27FC236}">
              <a16:creationId xmlns:a16="http://schemas.microsoft.com/office/drawing/2014/main" id="{F946F99B-5142-4A67-841E-8BBB949CE9D7}"/>
            </a:ext>
          </a:extLst>
        </xdr:cNvPr>
        <xdr:cNvSpPr/>
      </xdr:nvSpPr>
      <xdr:spPr>
        <a:xfrm>
          <a:off x="702945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107314</xdr:rowOff>
    </xdr:from>
    <xdr:to>
      <xdr:col>36</xdr:col>
      <xdr:colOff>165100</xdr:colOff>
      <xdr:row>107</xdr:row>
      <xdr:rowOff>37464</xdr:rowOff>
    </xdr:to>
    <xdr:sp macro="" textlink="">
      <xdr:nvSpPr>
        <xdr:cNvPr id="467" name="フローチャート: 判断 466">
          <a:extLst>
            <a:ext uri="{FF2B5EF4-FFF2-40B4-BE49-F238E27FC236}">
              <a16:creationId xmlns:a16="http://schemas.microsoft.com/office/drawing/2014/main" id="{EC7E4344-D783-4132-92DF-F297881A8A79}"/>
            </a:ext>
          </a:extLst>
        </xdr:cNvPr>
        <xdr:cNvSpPr/>
      </xdr:nvSpPr>
      <xdr:spPr>
        <a:xfrm>
          <a:off x="6235700" y="17709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135FD019-23C9-409C-99BD-F9399CC6CD3D}"/>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B2F8816F-E733-4899-9561-CB0B62CAA586}"/>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F43C5837-8BEC-4AA1-95A8-8A7A21F1DA67}"/>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1744207E-77EC-4A5D-AA3B-A92FA7F71100}"/>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35BD703A-3B02-438C-9FDF-07EFAC7F5971}"/>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57786</xdr:rowOff>
    </xdr:from>
    <xdr:to>
      <xdr:col>55</xdr:col>
      <xdr:colOff>50800</xdr:colOff>
      <xdr:row>107</xdr:row>
      <xdr:rowOff>159386</xdr:rowOff>
    </xdr:to>
    <xdr:sp macro="" textlink="">
      <xdr:nvSpPr>
        <xdr:cNvPr id="473" name="楕円 472">
          <a:extLst>
            <a:ext uri="{FF2B5EF4-FFF2-40B4-BE49-F238E27FC236}">
              <a16:creationId xmlns:a16="http://schemas.microsoft.com/office/drawing/2014/main" id="{00F6CC35-B49F-4B87-A476-7D1A51A664D0}"/>
            </a:ext>
          </a:extLst>
        </xdr:cNvPr>
        <xdr:cNvSpPr/>
      </xdr:nvSpPr>
      <xdr:spPr>
        <a:xfrm>
          <a:off x="9398000" y="1783143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36213</xdr:rowOff>
    </xdr:from>
    <xdr:ext cx="469744" cy="259045"/>
    <xdr:sp macro="" textlink="">
      <xdr:nvSpPr>
        <xdr:cNvPr id="474" name="【市民会館】&#10;一人当たり面積該当値テキスト">
          <a:extLst>
            <a:ext uri="{FF2B5EF4-FFF2-40B4-BE49-F238E27FC236}">
              <a16:creationId xmlns:a16="http://schemas.microsoft.com/office/drawing/2014/main" id="{4AD16196-6219-4B13-9349-AAF5896ABB18}"/>
            </a:ext>
          </a:extLst>
        </xdr:cNvPr>
        <xdr:cNvSpPr txBox="1"/>
      </xdr:nvSpPr>
      <xdr:spPr>
        <a:xfrm>
          <a:off x="9467850" y="17809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57786</xdr:rowOff>
    </xdr:from>
    <xdr:to>
      <xdr:col>50</xdr:col>
      <xdr:colOff>165100</xdr:colOff>
      <xdr:row>107</xdr:row>
      <xdr:rowOff>159386</xdr:rowOff>
    </xdr:to>
    <xdr:sp macro="" textlink="">
      <xdr:nvSpPr>
        <xdr:cNvPr id="475" name="楕円 474">
          <a:extLst>
            <a:ext uri="{FF2B5EF4-FFF2-40B4-BE49-F238E27FC236}">
              <a16:creationId xmlns:a16="http://schemas.microsoft.com/office/drawing/2014/main" id="{3F9F7E4B-994D-406D-9EE0-5C51196A83EA}"/>
            </a:ext>
          </a:extLst>
        </xdr:cNvPr>
        <xdr:cNvSpPr/>
      </xdr:nvSpPr>
      <xdr:spPr>
        <a:xfrm>
          <a:off x="8636000" y="1783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108586</xdr:rowOff>
    </xdr:from>
    <xdr:to>
      <xdr:col>55</xdr:col>
      <xdr:colOff>0</xdr:colOff>
      <xdr:row>107</xdr:row>
      <xdr:rowOff>108586</xdr:rowOff>
    </xdr:to>
    <xdr:cxnSp macro="">
      <xdr:nvCxnSpPr>
        <xdr:cNvPr id="476" name="直線コネクタ 475">
          <a:extLst>
            <a:ext uri="{FF2B5EF4-FFF2-40B4-BE49-F238E27FC236}">
              <a16:creationId xmlns:a16="http://schemas.microsoft.com/office/drawing/2014/main" id="{1ACFB57C-3919-4BC7-9785-DC4A69B68980}"/>
            </a:ext>
          </a:extLst>
        </xdr:cNvPr>
        <xdr:cNvCxnSpPr/>
      </xdr:nvCxnSpPr>
      <xdr:spPr>
        <a:xfrm>
          <a:off x="8686800" y="17882236"/>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59689</xdr:rowOff>
    </xdr:from>
    <xdr:to>
      <xdr:col>46</xdr:col>
      <xdr:colOff>38100</xdr:colOff>
      <xdr:row>107</xdr:row>
      <xdr:rowOff>161289</xdr:rowOff>
    </xdr:to>
    <xdr:sp macro="" textlink="">
      <xdr:nvSpPr>
        <xdr:cNvPr id="477" name="楕円 476">
          <a:extLst>
            <a:ext uri="{FF2B5EF4-FFF2-40B4-BE49-F238E27FC236}">
              <a16:creationId xmlns:a16="http://schemas.microsoft.com/office/drawing/2014/main" id="{E0505485-7235-4677-ADC8-E60C7AD108C9}"/>
            </a:ext>
          </a:extLst>
        </xdr:cNvPr>
        <xdr:cNvSpPr/>
      </xdr:nvSpPr>
      <xdr:spPr>
        <a:xfrm>
          <a:off x="7842250" y="178333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108586</xdr:rowOff>
    </xdr:from>
    <xdr:to>
      <xdr:col>50</xdr:col>
      <xdr:colOff>114300</xdr:colOff>
      <xdr:row>107</xdr:row>
      <xdr:rowOff>110489</xdr:rowOff>
    </xdr:to>
    <xdr:cxnSp macro="">
      <xdr:nvCxnSpPr>
        <xdr:cNvPr id="478" name="直線コネクタ 477">
          <a:extLst>
            <a:ext uri="{FF2B5EF4-FFF2-40B4-BE49-F238E27FC236}">
              <a16:creationId xmlns:a16="http://schemas.microsoft.com/office/drawing/2014/main" id="{831A5660-931A-4887-A2D1-4E3DAB5E4B01}"/>
            </a:ext>
          </a:extLst>
        </xdr:cNvPr>
        <xdr:cNvCxnSpPr/>
      </xdr:nvCxnSpPr>
      <xdr:spPr>
        <a:xfrm flipV="1">
          <a:off x="7886700" y="17882236"/>
          <a:ext cx="8001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61595</xdr:rowOff>
    </xdr:from>
    <xdr:to>
      <xdr:col>41</xdr:col>
      <xdr:colOff>101600</xdr:colOff>
      <xdr:row>107</xdr:row>
      <xdr:rowOff>163195</xdr:rowOff>
    </xdr:to>
    <xdr:sp macro="" textlink="">
      <xdr:nvSpPr>
        <xdr:cNvPr id="479" name="楕円 478">
          <a:extLst>
            <a:ext uri="{FF2B5EF4-FFF2-40B4-BE49-F238E27FC236}">
              <a16:creationId xmlns:a16="http://schemas.microsoft.com/office/drawing/2014/main" id="{F77B918F-E073-410B-96EF-5D8E74888197}"/>
            </a:ext>
          </a:extLst>
        </xdr:cNvPr>
        <xdr:cNvSpPr/>
      </xdr:nvSpPr>
      <xdr:spPr>
        <a:xfrm>
          <a:off x="7029450" y="1783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110489</xdr:rowOff>
    </xdr:from>
    <xdr:to>
      <xdr:col>45</xdr:col>
      <xdr:colOff>177800</xdr:colOff>
      <xdr:row>107</xdr:row>
      <xdr:rowOff>112395</xdr:rowOff>
    </xdr:to>
    <xdr:cxnSp macro="">
      <xdr:nvCxnSpPr>
        <xdr:cNvPr id="480" name="直線コネクタ 479">
          <a:extLst>
            <a:ext uri="{FF2B5EF4-FFF2-40B4-BE49-F238E27FC236}">
              <a16:creationId xmlns:a16="http://schemas.microsoft.com/office/drawing/2014/main" id="{7C7D4AFD-A663-41DF-926B-4F636858D5B4}"/>
            </a:ext>
          </a:extLst>
        </xdr:cNvPr>
        <xdr:cNvCxnSpPr/>
      </xdr:nvCxnSpPr>
      <xdr:spPr>
        <a:xfrm flipV="1">
          <a:off x="7080250" y="17884139"/>
          <a:ext cx="80645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61595</xdr:rowOff>
    </xdr:from>
    <xdr:to>
      <xdr:col>36</xdr:col>
      <xdr:colOff>165100</xdr:colOff>
      <xdr:row>107</xdr:row>
      <xdr:rowOff>163195</xdr:rowOff>
    </xdr:to>
    <xdr:sp macro="" textlink="">
      <xdr:nvSpPr>
        <xdr:cNvPr id="481" name="楕円 480">
          <a:extLst>
            <a:ext uri="{FF2B5EF4-FFF2-40B4-BE49-F238E27FC236}">
              <a16:creationId xmlns:a16="http://schemas.microsoft.com/office/drawing/2014/main" id="{99E6CEE9-ECF6-4B2B-8D8F-21E40C2ADD81}"/>
            </a:ext>
          </a:extLst>
        </xdr:cNvPr>
        <xdr:cNvSpPr/>
      </xdr:nvSpPr>
      <xdr:spPr>
        <a:xfrm>
          <a:off x="6235700" y="1783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112395</xdr:rowOff>
    </xdr:from>
    <xdr:to>
      <xdr:col>41</xdr:col>
      <xdr:colOff>50800</xdr:colOff>
      <xdr:row>107</xdr:row>
      <xdr:rowOff>112395</xdr:rowOff>
    </xdr:to>
    <xdr:cxnSp macro="">
      <xdr:nvCxnSpPr>
        <xdr:cNvPr id="482" name="直線コネクタ 481">
          <a:extLst>
            <a:ext uri="{FF2B5EF4-FFF2-40B4-BE49-F238E27FC236}">
              <a16:creationId xmlns:a16="http://schemas.microsoft.com/office/drawing/2014/main" id="{F26BF184-F896-4198-85E6-3CABCAE33354}"/>
            </a:ext>
          </a:extLst>
        </xdr:cNvPr>
        <xdr:cNvCxnSpPr/>
      </xdr:nvCxnSpPr>
      <xdr:spPr>
        <a:xfrm>
          <a:off x="6286500" y="17886045"/>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15891</xdr:rowOff>
    </xdr:from>
    <xdr:ext cx="469744" cy="259045"/>
    <xdr:sp macro="" textlink="">
      <xdr:nvSpPr>
        <xdr:cNvPr id="483" name="n_1aveValue【市民会館】&#10;一人当たり面積">
          <a:extLst>
            <a:ext uri="{FF2B5EF4-FFF2-40B4-BE49-F238E27FC236}">
              <a16:creationId xmlns:a16="http://schemas.microsoft.com/office/drawing/2014/main" id="{0A52476B-C102-46F5-B5FF-EFB15E3D4D98}"/>
            </a:ext>
          </a:extLst>
        </xdr:cNvPr>
        <xdr:cNvSpPr txBox="1"/>
      </xdr:nvSpPr>
      <xdr:spPr>
        <a:xfrm>
          <a:off x="8458277" y="17446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19702</xdr:rowOff>
    </xdr:from>
    <xdr:ext cx="469744" cy="259045"/>
    <xdr:sp macro="" textlink="">
      <xdr:nvSpPr>
        <xdr:cNvPr id="484" name="n_2aveValue【市民会館】&#10;一人当たり面積">
          <a:extLst>
            <a:ext uri="{FF2B5EF4-FFF2-40B4-BE49-F238E27FC236}">
              <a16:creationId xmlns:a16="http://schemas.microsoft.com/office/drawing/2014/main" id="{A2A9AA1C-EC76-47B0-A3C8-ED0FE9814AE6}"/>
            </a:ext>
          </a:extLst>
        </xdr:cNvPr>
        <xdr:cNvSpPr txBox="1"/>
      </xdr:nvSpPr>
      <xdr:spPr>
        <a:xfrm>
          <a:off x="7677227" y="17450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6366</xdr:rowOff>
    </xdr:from>
    <xdr:ext cx="469744" cy="259045"/>
    <xdr:sp macro="" textlink="">
      <xdr:nvSpPr>
        <xdr:cNvPr id="485" name="n_3aveValue【市民会館】&#10;一人当たり面積">
          <a:extLst>
            <a:ext uri="{FF2B5EF4-FFF2-40B4-BE49-F238E27FC236}">
              <a16:creationId xmlns:a16="http://schemas.microsoft.com/office/drawing/2014/main" id="{1A5D0697-4CDB-433D-814C-4088CA668A34}"/>
            </a:ext>
          </a:extLst>
        </xdr:cNvPr>
        <xdr:cNvSpPr txBox="1"/>
      </xdr:nvSpPr>
      <xdr:spPr>
        <a:xfrm>
          <a:off x="6864427" y="1743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53991</xdr:rowOff>
    </xdr:from>
    <xdr:ext cx="469744" cy="259045"/>
    <xdr:sp macro="" textlink="">
      <xdr:nvSpPr>
        <xdr:cNvPr id="486" name="n_4aveValue【市民会館】&#10;一人当たり面積">
          <a:extLst>
            <a:ext uri="{FF2B5EF4-FFF2-40B4-BE49-F238E27FC236}">
              <a16:creationId xmlns:a16="http://schemas.microsoft.com/office/drawing/2014/main" id="{8D90C768-77BB-4381-91B1-115724FFB78E}"/>
            </a:ext>
          </a:extLst>
        </xdr:cNvPr>
        <xdr:cNvSpPr txBox="1"/>
      </xdr:nvSpPr>
      <xdr:spPr>
        <a:xfrm>
          <a:off x="6070677" y="17484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150513</xdr:rowOff>
    </xdr:from>
    <xdr:ext cx="469744" cy="259045"/>
    <xdr:sp macro="" textlink="">
      <xdr:nvSpPr>
        <xdr:cNvPr id="487" name="n_1mainValue【市民会館】&#10;一人当たり面積">
          <a:extLst>
            <a:ext uri="{FF2B5EF4-FFF2-40B4-BE49-F238E27FC236}">
              <a16:creationId xmlns:a16="http://schemas.microsoft.com/office/drawing/2014/main" id="{71B633B3-C8A3-439A-B0CE-76AD340E862B}"/>
            </a:ext>
          </a:extLst>
        </xdr:cNvPr>
        <xdr:cNvSpPr txBox="1"/>
      </xdr:nvSpPr>
      <xdr:spPr>
        <a:xfrm>
          <a:off x="8458277" y="17924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152416</xdr:rowOff>
    </xdr:from>
    <xdr:ext cx="469744" cy="259045"/>
    <xdr:sp macro="" textlink="">
      <xdr:nvSpPr>
        <xdr:cNvPr id="488" name="n_2mainValue【市民会館】&#10;一人当たり面積">
          <a:extLst>
            <a:ext uri="{FF2B5EF4-FFF2-40B4-BE49-F238E27FC236}">
              <a16:creationId xmlns:a16="http://schemas.microsoft.com/office/drawing/2014/main" id="{898D8854-1469-4F2A-BA28-5950B09AE14E}"/>
            </a:ext>
          </a:extLst>
        </xdr:cNvPr>
        <xdr:cNvSpPr txBox="1"/>
      </xdr:nvSpPr>
      <xdr:spPr>
        <a:xfrm>
          <a:off x="7677227" y="17926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154322</xdr:rowOff>
    </xdr:from>
    <xdr:ext cx="469744" cy="259045"/>
    <xdr:sp macro="" textlink="">
      <xdr:nvSpPr>
        <xdr:cNvPr id="489" name="n_3mainValue【市民会館】&#10;一人当たり面積">
          <a:extLst>
            <a:ext uri="{FF2B5EF4-FFF2-40B4-BE49-F238E27FC236}">
              <a16:creationId xmlns:a16="http://schemas.microsoft.com/office/drawing/2014/main" id="{513453AA-15D6-42C0-94D8-BA0D2D930CFA}"/>
            </a:ext>
          </a:extLst>
        </xdr:cNvPr>
        <xdr:cNvSpPr txBox="1"/>
      </xdr:nvSpPr>
      <xdr:spPr>
        <a:xfrm>
          <a:off x="6864427" y="1792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154322</xdr:rowOff>
    </xdr:from>
    <xdr:ext cx="469744" cy="259045"/>
    <xdr:sp macro="" textlink="">
      <xdr:nvSpPr>
        <xdr:cNvPr id="490" name="n_4mainValue【市民会館】&#10;一人当たり面積">
          <a:extLst>
            <a:ext uri="{FF2B5EF4-FFF2-40B4-BE49-F238E27FC236}">
              <a16:creationId xmlns:a16="http://schemas.microsoft.com/office/drawing/2014/main" id="{33BC2885-9D75-4359-AFA0-A6C13A125942}"/>
            </a:ext>
          </a:extLst>
        </xdr:cNvPr>
        <xdr:cNvSpPr txBox="1"/>
      </xdr:nvSpPr>
      <xdr:spPr>
        <a:xfrm>
          <a:off x="6070677" y="1792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a:extLst>
            <a:ext uri="{FF2B5EF4-FFF2-40B4-BE49-F238E27FC236}">
              <a16:creationId xmlns:a16="http://schemas.microsoft.com/office/drawing/2014/main" id="{A7757BD6-F177-47E6-A64F-8A57D265705C}"/>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a:extLst>
            <a:ext uri="{FF2B5EF4-FFF2-40B4-BE49-F238E27FC236}">
              <a16:creationId xmlns:a16="http://schemas.microsoft.com/office/drawing/2014/main" id="{67B2D803-35A5-4C30-9ABA-5C2B32272467}"/>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a:extLst>
            <a:ext uri="{FF2B5EF4-FFF2-40B4-BE49-F238E27FC236}">
              <a16:creationId xmlns:a16="http://schemas.microsoft.com/office/drawing/2014/main" id="{F07B8AAB-2FB6-4817-99D9-346B7EDF8B39}"/>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a:extLst>
            <a:ext uri="{FF2B5EF4-FFF2-40B4-BE49-F238E27FC236}">
              <a16:creationId xmlns:a16="http://schemas.microsoft.com/office/drawing/2014/main" id="{6DA378F0-5635-4BC5-B651-4C2E84F2A333}"/>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a:extLst>
            <a:ext uri="{FF2B5EF4-FFF2-40B4-BE49-F238E27FC236}">
              <a16:creationId xmlns:a16="http://schemas.microsoft.com/office/drawing/2014/main" id="{A2C48849-4121-4AC4-880B-22D7F1F5B7D6}"/>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a:extLst>
            <a:ext uri="{FF2B5EF4-FFF2-40B4-BE49-F238E27FC236}">
              <a16:creationId xmlns:a16="http://schemas.microsoft.com/office/drawing/2014/main" id="{C0DFA742-8E9E-43B8-8BEC-07403A110269}"/>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a:extLst>
            <a:ext uri="{FF2B5EF4-FFF2-40B4-BE49-F238E27FC236}">
              <a16:creationId xmlns:a16="http://schemas.microsoft.com/office/drawing/2014/main" id="{D6628391-8935-4116-A5C5-2062375791A5}"/>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a:extLst>
            <a:ext uri="{FF2B5EF4-FFF2-40B4-BE49-F238E27FC236}">
              <a16:creationId xmlns:a16="http://schemas.microsoft.com/office/drawing/2014/main" id="{5B741D1F-8416-4BAB-ADDC-48951F29941C}"/>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a:extLst>
            <a:ext uri="{FF2B5EF4-FFF2-40B4-BE49-F238E27FC236}">
              <a16:creationId xmlns:a16="http://schemas.microsoft.com/office/drawing/2014/main" id="{D1348980-61B9-46BA-AB66-78231E53B747}"/>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a:extLst>
            <a:ext uri="{FF2B5EF4-FFF2-40B4-BE49-F238E27FC236}">
              <a16:creationId xmlns:a16="http://schemas.microsoft.com/office/drawing/2014/main" id="{D65E5936-3A4B-49F6-AAE4-C8F554115986}"/>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a:extLst>
            <a:ext uri="{FF2B5EF4-FFF2-40B4-BE49-F238E27FC236}">
              <a16:creationId xmlns:a16="http://schemas.microsoft.com/office/drawing/2014/main" id="{D7A0481E-4A0A-4D6A-A573-9F8A56F23FCE}"/>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2" name="直線コネクタ 501">
          <a:extLst>
            <a:ext uri="{FF2B5EF4-FFF2-40B4-BE49-F238E27FC236}">
              <a16:creationId xmlns:a16="http://schemas.microsoft.com/office/drawing/2014/main" id="{3637BEDC-8C68-4279-AD44-E7193D0C2F37}"/>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3" name="テキスト ボックス 502">
          <a:extLst>
            <a:ext uri="{FF2B5EF4-FFF2-40B4-BE49-F238E27FC236}">
              <a16:creationId xmlns:a16="http://schemas.microsoft.com/office/drawing/2014/main" id="{ECCB9358-5E36-4839-9631-6107661F520E}"/>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4" name="直線コネクタ 503">
          <a:extLst>
            <a:ext uri="{FF2B5EF4-FFF2-40B4-BE49-F238E27FC236}">
              <a16:creationId xmlns:a16="http://schemas.microsoft.com/office/drawing/2014/main" id="{B216AE71-B820-414A-9073-3EBDB93E6525}"/>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5" name="テキスト ボックス 504">
          <a:extLst>
            <a:ext uri="{FF2B5EF4-FFF2-40B4-BE49-F238E27FC236}">
              <a16:creationId xmlns:a16="http://schemas.microsoft.com/office/drawing/2014/main" id="{34E47C05-7E10-4E1F-86C4-5298EB372897}"/>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6" name="直線コネクタ 505">
          <a:extLst>
            <a:ext uri="{FF2B5EF4-FFF2-40B4-BE49-F238E27FC236}">
              <a16:creationId xmlns:a16="http://schemas.microsoft.com/office/drawing/2014/main" id="{26EB0AAF-80D1-43D0-959C-ADAB479674F7}"/>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7" name="テキスト ボックス 506">
          <a:extLst>
            <a:ext uri="{FF2B5EF4-FFF2-40B4-BE49-F238E27FC236}">
              <a16:creationId xmlns:a16="http://schemas.microsoft.com/office/drawing/2014/main" id="{C49EB09B-958E-4866-8AAD-13A0661EBCC6}"/>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8" name="直線コネクタ 507">
          <a:extLst>
            <a:ext uri="{FF2B5EF4-FFF2-40B4-BE49-F238E27FC236}">
              <a16:creationId xmlns:a16="http://schemas.microsoft.com/office/drawing/2014/main" id="{6800405F-FB8F-4965-8E69-A4171DE771D1}"/>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9" name="テキスト ボックス 508">
          <a:extLst>
            <a:ext uri="{FF2B5EF4-FFF2-40B4-BE49-F238E27FC236}">
              <a16:creationId xmlns:a16="http://schemas.microsoft.com/office/drawing/2014/main" id="{17E64A1B-FEC3-4E93-9331-D4D983339C4A}"/>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0" name="直線コネクタ 509">
          <a:extLst>
            <a:ext uri="{FF2B5EF4-FFF2-40B4-BE49-F238E27FC236}">
              <a16:creationId xmlns:a16="http://schemas.microsoft.com/office/drawing/2014/main" id="{CA1F8DF7-F848-4D7F-AA64-CE053602BC42}"/>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1" name="テキスト ボックス 510">
          <a:extLst>
            <a:ext uri="{FF2B5EF4-FFF2-40B4-BE49-F238E27FC236}">
              <a16:creationId xmlns:a16="http://schemas.microsoft.com/office/drawing/2014/main" id="{AB3CD611-825A-4FEC-9BB6-FAEABD9CCFF2}"/>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FE165BBB-20C9-4AC1-A825-6D4A8DBA7EE2}"/>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3" name="テキスト ボックス 512">
          <a:extLst>
            <a:ext uri="{FF2B5EF4-FFF2-40B4-BE49-F238E27FC236}">
              <a16:creationId xmlns:a16="http://schemas.microsoft.com/office/drawing/2014/main" id="{75D959D5-C5F5-46B5-8E06-004D97CB0608}"/>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C8A09C65-EB3B-4403-8038-43B5B27194E2}"/>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160020</xdr:rowOff>
    </xdr:from>
    <xdr:to>
      <xdr:col>85</xdr:col>
      <xdr:colOff>126364</xdr:colOff>
      <xdr:row>42</xdr:row>
      <xdr:rowOff>38100</xdr:rowOff>
    </xdr:to>
    <xdr:cxnSp macro="">
      <xdr:nvCxnSpPr>
        <xdr:cNvPr id="515" name="直線コネクタ 514">
          <a:extLst>
            <a:ext uri="{FF2B5EF4-FFF2-40B4-BE49-F238E27FC236}">
              <a16:creationId xmlns:a16="http://schemas.microsoft.com/office/drawing/2014/main" id="{D0ADD131-834A-4E28-92B9-0C392742C7DF}"/>
            </a:ext>
          </a:extLst>
        </xdr:cNvPr>
        <xdr:cNvCxnSpPr/>
      </xdr:nvCxnSpPr>
      <xdr:spPr>
        <a:xfrm flipV="1">
          <a:off x="14699614" y="5449570"/>
          <a:ext cx="0" cy="1529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6" name="【一般廃棄物処理施設】&#10;有形固定資産減価償却率最小値テキスト">
          <a:extLst>
            <a:ext uri="{FF2B5EF4-FFF2-40B4-BE49-F238E27FC236}">
              <a16:creationId xmlns:a16="http://schemas.microsoft.com/office/drawing/2014/main" id="{556CD372-FD6E-4BEC-AC18-395FF0F36008}"/>
            </a:ext>
          </a:extLst>
        </xdr:cNvPr>
        <xdr:cNvSpPr txBox="1"/>
      </xdr:nvSpPr>
      <xdr:spPr>
        <a:xfrm>
          <a:off x="14738350" y="698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17" name="直線コネクタ 516">
          <a:extLst>
            <a:ext uri="{FF2B5EF4-FFF2-40B4-BE49-F238E27FC236}">
              <a16:creationId xmlns:a16="http://schemas.microsoft.com/office/drawing/2014/main" id="{98565277-E6F8-4F98-94ED-2A24E888F0EE}"/>
            </a:ext>
          </a:extLst>
        </xdr:cNvPr>
        <xdr:cNvCxnSpPr/>
      </xdr:nvCxnSpPr>
      <xdr:spPr>
        <a:xfrm>
          <a:off x="14611350" y="6978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106697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51902F3D-DC02-4851-8FBB-27240F01E9BA}"/>
            </a:ext>
          </a:extLst>
        </xdr:cNvPr>
        <xdr:cNvSpPr txBox="1"/>
      </xdr:nvSpPr>
      <xdr:spPr>
        <a:xfrm>
          <a:off x="14738350" y="5231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160020</xdr:rowOff>
    </xdr:from>
    <xdr:to>
      <xdr:col>86</xdr:col>
      <xdr:colOff>25400</xdr:colOff>
      <xdr:row>32</xdr:row>
      <xdr:rowOff>160020</xdr:rowOff>
    </xdr:to>
    <xdr:cxnSp macro="">
      <xdr:nvCxnSpPr>
        <xdr:cNvPr id="519" name="直線コネクタ 518">
          <a:extLst>
            <a:ext uri="{FF2B5EF4-FFF2-40B4-BE49-F238E27FC236}">
              <a16:creationId xmlns:a16="http://schemas.microsoft.com/office/drawing/2014/main" id="{9CE7FFE9-2C37-40C0-B3F0-C6F05DD8BC31}"/>
            </a:ext>
          </a:extLst>
        </xdr:cNvPr>
        <xdr:cNvCxnSpPr/>
      </xdr:nvCxnSpPr>
      <xdr:spPr>
        <a:xfrm>
          <a:off x="14611350" y="54495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70502</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D26C5875-7D1C-4A38-AA9F-51859DA36A86}"/>
            </a:ext>
          </a:extLst>
        </xdr:cNvPr>
        <xdr:cNvSpPr txBox="1"/>
      </xdr:nvSpPr>
      <xdr:spPr>
        <a:xfrm>
          <a:off x="14738350" y="61855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92075</xdr:rowOff>
    </xdr:from>
    <xdr:to>
      <xdr:col>85</xdr:col>
      <xdr:colOff>177800</xdr:colOff>
      <xdr:row>38</xdr:row>
      <xdr:rowOff>22225</xdr:rowOff>
    </xdr:to>
    <xdr:sp macro="" textlink="">
      <xdr:nvSpPr>
        <xdr:cNvPr id="521" name="フローチャート: 判断 520">
          <a:extLst>
            <a:ext uri="{FF2B5EF4-FFF2-40B4-BE49-F238E27FC236}">
              <a16:creationId xmlns:a16="http://schemas.microsoft.com/office/drawing/2014/main" id="{8A3442B3-04A7-46D5-996C-A3BE7D4AF331}"/>
            </a:ext>
          </a:extLst>
        </xdr:cNvPr>
        <xdr:cNvSpPr/>
      </xdr:nvSpPr>
      <xdr:spPr>
        <a:xfrm>
          <a:off x="14649450" y="62071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67310</xdr:rowOff>
    </xdr:from>
    <xdr:to>
      <xdr:col>81</xdr:col>
      <xdr:colOff>101600</xdr:colOff>
      <xdr:row>37</xdr:row>
      <xdr:rowOff>168910</xdr:rowOff>
    </xdr:to>
    <xdr:sp macro="" textlink="">
      <xdr:nvSpPr>
        <xdr:cNvPr id="522" name="フローチャート: 判断 521">
          <a:extLst>
            <a:ext uri="{FF2B5EF4-FFF2-40B4-BE49-F238E27FC236}">
              <a16:creationId xmlns:a16="http://schemas.microsoft.com/office/drawing/2014/main" id="{7913F9F1-763B-4828-BF95-4E7FD3B756FF}"/>
            </a:ext>
          </a:extLst>
        </xdr:cNvPr>
        <xdr:cNvSpPr/>
      </xdr:nvSpPr>
      <xdr:spPr>
        <a:xfrm>
          <a:off x="13887450" y="61823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523" name="フローチャート: 判断 522">
          <a:extLst>
            <a:ext uri="{FF2B5EF4-FFF2-40B4-BE49-F238E27FC236}">
              <a16:creationId xmlns:a16="http://schemas.microsoft.com/office/drawing/2014/main" id="{4716FCDF-A764-40D4-8F3E-A1693759CE9E}"/>
            </a:ext>
          </a:extLst>
        </xdr:cNvPr>
        <xdr:cNvSpPr/>
      </xdr:nvSpPr>
      <xdr:spPr>
        <a:xfrm>
          <a:off x="13093700" y="616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12065</xdr:rowOff>
    </xdr:from>
    <xdr:to>
      <xdr:col>72</xdr:col>
      <xdr:colOff>38100</xdr:colOff>
      <xdr:row>38</xdr:row>
      <xdr:rowOff>113665</xdr:rowOff>
    </xdr:to>
    <xdr:sp macro="" textlink="">
      <xdr:nvSpPr>
        <xdr:cNvPr id="524" name="フローチャート: 判断 523">
          <a:extLst>
            <a:ext uri="{FF2B5EF4-FFF2-40B4-BE49-F238E27FC236}">
              <a16:creationId xmlns:a16="http://schemas.microsoft.com/office/drawing/2014/main" id="{F97021A0-F9D3-46ED-ADCE-B556390108FA}"/>
            </a:ext>
          </a:extLst>
        </xdr:cNvPr>
        <xdr:cNvSpPr/>
      </xdr:nvSpPr>
      <xdr:spPr>
        <a:xfrm>
          <a:off x="12299950" y="62922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162560</xdr:rowOff>
    </xdr:from>
    <xdr:to>
      <xdr:col>67</xdr:col>
      <xdr:colOff>101600</xdr:colOff>
      <xdr:row>38</xdr:row>
      <xdr:rowOff>92710</xdr:rowOff>
    </xdr:to>
    <xdr:sp macro="" textlink="">
      <xdr:nvSpPr>
        <xdr:cNvPr id="525" name="フローチャート: 判断 524">
          <a:extLst>
            <a:ext uri="{FF2B5EF4-FFF2-40B4-BE49-F238E27FC236}">
              <a16:creationId xmlns:a16="http://schemas.microsoft.com/office/drawing/2014/main" id="{5849961A-1527-48BF-A9DB-2D104D6B3B9E}"/>
            </a:ext>
          </a:extLst>
        </xdr:cNvPr>
        <xdr:cNvSpPr/>
      </xdr:nvSpPr>
      <xdr:spPr>
        <a:xfrm>
          <a:off x="11487150" y="62776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49EAF246-F6AE-46F4-AE3F-05F70A60A91F}"/>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E2B49697-3D6E-48C9-BAF0-4F5D70622764}"/>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FCB6C911-0893-4EEC-BEDA-017590DD5B4B}"/>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6DC1F642-75EB-45CA-BA91-8C9125A94484}"/>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D12BC789-70A3-4080-9F0E-6060A5DA27C1}"/>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42545</xdr:rowOff>
    </xdr:from>
    <xdr:to>
      <xdr:col>85</xdr:col>
      <xdr:colOff>177800</xdr:colOff>
      <xdr:row>37</xdr:row>
      <xdr:rowOff>144145</xdr:rowOff>
    </xdr:to>
    <xdr:sp macro="" textlink="">
      <xdr:nvSpPr>
        <xdr:cNvPr id="531" name="楕円 530">
          <a:extLst>
            <a:ext uri="{FF2B5EF4-FFF2-40B4-BE49-F238E27FC236}">
              <a16:creationId xmlns:a16="http://schemas.microsoft.com/office/drawing/2014/main" id="{9D8BFAE4-D6D3-49D8-8A6B-081C0AF0DB55}"/>
            </a:ext>
          </a:extLst>
        </xdr:cNvPr>
        <xdr:cNvSpPr/>
      </xdr:nvSpPr>
      <xdr:spPr>
        <a:xfrm>
          <a:off x="14649450" y="615759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65422</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AEC7FA60-DADD-4FF8-9B8C-C95EE5EBE1AB}"/>
            </a:ext>
          </a:extLst>
        </xdr:cNvPr>
        <xdr:cNvSpPr txBox="1"/>
      </xdr:nvSpPr>
      <xdr:spPr>
        <a:xfrm>
          <a:off x="14738350" y="6015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143510</xdr:rowOff>
    </xdr:from>
    <xdr:to>
      <xdr:col>81</xdr:col>
      <xdr:colOff>101600</xdr:colOff>
      <xdr:row>40</xdr:row>
      <xdr:rowOff>73660</xdr:rowOff>
    </xdr:to>
    <xdr:sp macro="" textlink="">
      <xdr:nvSpPr>
        <xdr:cNvPr id="533" name="楕円 532">
          <a:extLst>
            <a:ext uri="{FF2B5EF4-FFF2-40B4-BE49-F238E27FC236}">
              <a16:creationId xmlns:a16="http://schemas.microsoft.com/office/drawing/2014/main" id="{B954E2AA-C123-488A-92AA-8A20B5D7718B}"/>
            </a:ext>
          </a:extLst>
        </xdr:cNvPr>
        <xdr:cNvSpPr/>
      </xdr:nvSpPr>
      <xdr:spPr>
        <a:xfrm>
          <a:off x="13887450" y="65887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93345</xdr:rowOff>
    </xdr:from>
    <xdr:to>
      <xdr:col>85</xdr:col>
      <xdr:colOff>127000</xdr:colOff>
      <xdr:row>40</xdr:row>
      <xdr:rowOff>22860</xdr:rowOff>
    </xdr:to>
    <xdr:cxnSp macro="">
      <xdr:nvCxnSpPr>
        <xdr:cNvPr id="534" name="直線コネクタ 533">
          <a:extLst>
            <a:ext uri="{FF2B5EF4-FFF2-40B4-BE49-F238E27FC236}">
              <a16:creationId xmlns:a16="http://schemas.microsoft.com/office/drawing/2014/main" id="{29317167-6D90-4AE2-B8F2-7390F8305313}"/>
            </a:ext>
          </a:extLst>
        </xdr:cNvPr>
        <xdr:cNvCxnSpPr/>
      </xdr:nvCxnSpPr>
      <xdr:spPr>
        <a:xfrm flipV="1">
          <a:off x="13938250" y="6208395"/>
          <a:ext cx="762000" cy="424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118745</xdr:rowOff>
    </xdr:from>
    <xdr:to>
      <xdr:col>76</xdr:col>
      <xdr:colOff>165100</xdr:colOff>
      <xdr:row>40</xdr:row>
      <xdr:rowOff>48895</xdr:rowOff>
    </xdr:to>
    <xdr:sp macro="" textlink="">
      <xdr:nvSpPr>
        <xdr:cNvPr id="535" name="楕円 534">
          <a:extLst>
            <a:ext uri="{FF2B5EF4-FFF2-40B4-BE49-F238E27FC236}">
              <a16:creationId xmlns:a16="http://schemas.microsoft.com/office/drawing/2014/main" id="{0CBE73EA-4152-4F0C-B460-29475AFED032}"/>
            </a:ext>
          </a:extLst>
        </xdr:cNvPr>
        <xdr:cNvSpPr/>
      </xdr:nvSpPr>
      <xdr:spPr>
        <a:xfrm>
          <a:off x="13093700" y="65639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169545</xdr:rowOff>
    </xdr:from>
    <xdr:to>
      <xdr:col>81</xdr:col>
      <xdr:colOff>50800</xdr:colOff>
      <xdr:row>40</xdr:row>
      <xdr:rowOff>22860</xdr:rowOff>
    </xdr:to>
    <xdr:cxnSp macro="">
      <xdr:nvCxnSpPr>
        <xdr:cNvPr id="536" name="直線コネクタ 535">
          <a:extLst>
            <a:ext uri="{FF2B5EF4-FFF2-40B4-BE49-F238E27FC236}">
              <a16:creationId xmlns:a16="http://schemas.microsoft.com/office/drawing/2014/main" id="{ABD4A53A-0BD0-42F4-8251-98E1D84ACD65}"/>
            </a:ext>
          </a:extLst>
        </xdr:cNvPr>
        <xdr:cNvCxnSpPr/>
      </xdr:nvCxnSpPr>
      <xdr:spPr>
        <a:xfrm>
          <a:off x="13144500" y="6608445"/>
          <a:ext cx="79375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71120</xdr:rowOff>
    </xdr:from>
    <xdr:to>
      <xdr:col>72</xdr:col>
      <xdr:colOff>38100</xdr:colOff>
      <xdr:row>41</xdr:row>
      <xdr:rowOff>1270</xdr:rowOff>
    </xdr:to>
    <xdr:sp macro="" textlink="">
      <xdr:nvSpPr>
        <xdr:cNvPr id="537" name="楕円 536">
          <a:extLst>
            <a:ext uri="{FF2B5EF4-FFF2-40B4-BE49-F238E27FC236}">
              <a16:creationId xmlns:a16="http://schemas.microsoft.com/office/drawing/2014/main" id="{999599D0-0930-4509-AAAF-8D3A44DFBBA1}"/>
            </a:ext>
          </a:extLst>
        </xdr:cNvPr>
        <xdr:cNvSpPr/>
      </xdr:nvSpPr>
      <xdr:spPr>
        <a:xfrm>
          <a:off x="12299950" y="66814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169545</xdr:rowOff>
    </xdr:from>
    <xdr:to>
      <xdr:col>76</xdr:col>
      <xdr:colOff>114300</xdr:colOff>
      <xdr:row>40</xdr:row>
      <xdr:rowOff>121920</xdr:rowOff>
    </xdr:to>
    <xdr:cxnSp macro="">
      <xdr:nvCxnSpPr>
        <xdr:cNvPr id="538" name="直線コネクタ 537">
          <a:extLst>
            <a:ext uri="{FF2B5EF4-FFF2-40B4-BE49-F238E27FC236}">
              <a16:creationId xmlns:a16="http://schemas.microsoft.com/office/drawing/2014/main" id="{76C8248E-92C7-446D-B39D-59A62E2523A8}"/>
            </a:ext>
          </a:extLst>
        </xdr:cNvPr>
        <xdr:cNvCxnSpPr/>
      </xdr:nvCxnSpPr>
      <xdr:spPr>
        <a:xfrm flipV="1">
          <a:off x="12344400" y="6608445"/>
          <a:ext cx="8001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52070</xdr:rowOff>
    </xdr:from>
    <xdr:to>
      <xdr:col>67</xdr:col>
      <xdr:colOff>101600</xdr:colOff>
      <xdr:row>40</xdr:row>
      <xdr:rowOff>153670</xdr:rowOff>
    </xdr:to>
    <xdr:sp macro="" textlink="">
      <xdr:nvSpPr>
        <xdr:cNvPr id="539" name="楕円 538">
          <a:extLst>
            <a:ext uri="{FF2B5EF4-FFF2-40B4-BE49-F238E27FC236}">
              <a16:creationId xmlns:a16="http://schemas.microsoft.com/office/drawing/2014/main" id="{D3E24C64-52A0-4120-BAC5-29D8B28EBBAC}"/>
            </a:ext>
          </a:extLst>
        </xdr:cNvPr>
        <xdr:cNvSpPr/>
      </xdr:nvSpPr>
      <xdr:spPr>
        <a:xfrm>
          <a:off x="11487150" y="66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102870</xdr:rowOff>
    </xdr:from>
    <xdr:to>
      <xdr:col>71</xdr:col>
      <xdr:colOff>177800</xdr:colOff>
      <xdr:row>40</xdr:row>
      <xdr:rowOff>121920</xdr:rowOff>
    </xdr:to>
    <xdr:cxnSp macro="">
      <xdr:nvCxnSpPr>
        <xdr:cNvPr id="540" name="直線コネクタ 539">
          <a:extLst>
            <a:ext uri="{FF2B5EF4-FFF2-40B4-BE49-F238E27FC236}">
              <a16:creationId xmlns:a16="http://schemas.microsoft.com/office/drawing/2014/main" id="{2157F44E-53F9-4E71-A6EA-44B25E4852B8}"/>
            </a:ext>
          </a:extLst>
        </xdr:cNvPr>
        <xdr:cNvCxnSpPr/>
      </xdr:nvCxnSpPr>
      <xdr:spPr>
        <a:xfrm>
          <a:off x="11537950" y="6713220"/>
          <a:ext cx="8064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13987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C40D0778-83F0-494B-89BB-1C44642CDF42}"/>
            </a:ext>
          </a:extLst>
        </xdr:cNvPr>
        <xdr:cNvSpPr txBox="1"/>
      </xdr:nvSpPr>
      <xdr:spPr>
        <a:xfrm>
          <a:off x="13742044" y="5963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20047FAA-80FB-4488-B552-C568709340A7}"/>
            </a:ext>
          </a:extLst>
        </xdr:cNvPr>
        <xdr:cNvSpPr txBox="1"/>
      </xdr:nvSpPr>
      <xdr:spPr>
        <a:xfrm>
          <a:off x="12960994" y="5946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130192</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AD16257F-B549-41D0-ABE9-FA8CA162CD0D}"/>
            </a:ext>
          </a:extLst>
        </xdr:cNvPr>
        <xdr:cNvSpPr txBox="1"/>
      </xdr:nvSpPr>
      <xdr:spPr>
        <a:xfrm>
          <a:off x="12167244" y="6080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109237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69FE0FAB-DF9C-4741-987A-1C1221052E85}"/>
            </a:ext>
          </a:extLst>
        </xdr:cNvPr>
        <xdr:cNvSpPr txBox="1"/>
      </xdr:nvSpPr>
      <xdr:spPr>
        <a:xfrm>
          <a:off x="11354444" y="6059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64787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CC58F24D-EA85-4601-AE00-62CAED1FDC87}"/>
            </a:ext>
          </a:extLst>
        </xdr:cNvPr>
        <xdr:cNvSpPr txBox="1"/>
      </xdr:nvSpPr>
      <xdr:spPr>
        <a:xfrm>
          <a:off x="13742044" y="667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40022</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871F7222-EE2B-4ECC-A6A1-A0E30848A262}"/>
            </a:ext>
          </a:extLst>
        </xdr:cNvPr>
        <xdr:cNvSpPr txBox="1"/>
      </xdr:nvSpPr>
      <xdr:spPr>
        <a:xfrm>
          <a:off x="12960994" y="665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163847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169632DE-7F55-45FF-AD47-F54F4FBE1ECE}"/>
            </a:ext>
          </a:extLst>
        </xdr:cNvPr>
        <xdr:cNvSpPr txBox="1"/>
      </xdr:nvSpPr>
      <xdr:spPr>
        <a:xfrm>
          <a:off x="12167244" y="677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144797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2EA711B5-E0DC-4586-8037-D3E794C0ACEB}"/>
            </a:ext>
          </a:extLst>
        </xdr:cNvPr>
        <xdr:cNvSpPr txBox="1"/>
      </xdr:nvSpPr>
      <xdr:spPr>
        <a:xfrm>
          <a:off x="11354444" y="675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0BE055C5-BBDD-48E4-84E2-8BC8142B9A6A}"/>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418B1777-66C5-4C2F-A8D5-6FA0C09A36E6}"/>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91636F08-271C-40FE-BF9F-F4B97204933C}"/>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FCD106E1-7248-4DE3-B7D2-2ADCA10D0262}"/>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7902EBEF-E8E5-48F1-AC36-D2F987FB8B59}"/>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3D11FC94-589E-4D23-8E75-2F94400A05B8}"/>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58B28C8D-2F1E-4E47-9924-DF503A5A5FBE}"/>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A82D998C-CFC2-40C6-AB20-0CE70B9FFF84}"/>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1B8BEA75-40B5-4AD2-AAA5-EA1F64ACFC52}"/>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D2F64176-E178-48D4-8227-9B3083824FB5}"/>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9" name="直線コネクタ 558">
          <a:extLst>
            <a:ext uri="{FF2B5EF4-FFF2-40B4-BE49-F238E27FC236}">
              <a16:creationId xmlns:a16="http://schemas.microsoft.com/office/drawing/2014/main" id="{7F1C4450-6D9B-42D5-8C86-127ECA0C8DD9}"/>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0" name="テキスト ボックス 559">
          <a:extLst>
            <a:ext uri="{FF2B5EF4-FFF2-40B4-BE49-F238E27FC236}">
              <a16:creationId xmlns:a16="http://schemas.microsoft.com/office/drawing/2014/main" id="{8C514FE6-6D98-4EC6-93A6-5BCAB14819A8}"/>
            </a:ext>
          </a:extLst>
        </xdr:cNvPr>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1" name="直線コネクタ 560">
          <a:extLst>
            <a:ext uri="{FF2B5EF4-FFF2-40B4-BE49-F238E27FC236}">
              <a16:creationId xmlns:a16="http://schemas.microsoft.com/office/drawing/2014/main" id="{6F614791-8FA3-4630-BD65-BF361C0362C0}"/>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2" name="テキスト ボックス 561">
          <a:extLst>
            <a:ext uri="{FF2B5EF4-FFF2-40B4-BE49-F238E27FC236}">
              <a16:creationId xmlns:a16="http://schemas.microsoft.com/office/drawing/2014/main" id="{EFE17A84-37CB-4889-9C6E-6937AC85F25F}"/>
            </a:ext>
          </a:extLst>
        </xdr:cNvPr>
        <xdr:cNvSpPr txBox="1"/>
      </xdr:nvSpPr>
      <xdr:spPr>
        <a:xfrm>
          <a:off x="15939981" y="6474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3" name="直線コネクタ 562">
          <a:extLst>
            <a:ext uri="{FF2B5EF4-FFF2-40B4-BE49-F238E27FC236}">
              <a16:creationId xmlns:a16="http://schemas.microsoft.com/office/drawing/2014/main" id="{CA33D994-CB4C-4594-93CA-292934CEA04C}"/>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4" name="テキスト ボックス 563">
          <a:extLst>
            <a:ext uri="{FF2B5EF4-FFF2-40B4-BE49-F238E27FC236}">
              <a16:creationId xmlns:a16="http://schemas.microsoft.com/office/drawing/2014/main" id="{FC190D73-1A9D-4955-B6CF-0311A9097186}"/>
            </a:ext>
          </a:extLst>
        </xdr:cNvPr>
        <xdr:cNvSpPr txBox="1"/>
      </xdr:nvSpPr>
      <xdr:spPr>
        <a:xfrm>
          <a:off x="159399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5" name="直線コネクタ 564">
          <a:extLst>
            <a:ext uri="{FF2B5EF4-FFF2-40B4-BE49-F238E27FC236}">
              <a16:creationId xmlns:a16="http://schemas.microsoft.com/office/drawing/2014/main" id="{02D358C6-071C-4CDA-84C5-7962053CC8A7}"/>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6" name="テキスト ボックス 565">
          <a:extLst>
            <a:ext uri="{FF2B5EF4-FFF2-40B4-BE49-F238E27FC236}">
              <a16:creationId xmlns:a16="http://schemas.microsoft.com/office/drawing/2014/main" id="{A7A81F05-FD09-4348-8B55-E35F1F20F2CE}"/>
            </a:ext>
          </a:extLst>
        </xdr:cNvPr>
        <xdr:cNvSpPr txBox="1"/>
      </xdr:nvSpPr>
      <xdr:spPr>
        <a:xfrm>
          <a:off x="15939981" y="574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7" name="直線コネクタ 566">
          <a:extLst>
            <a:ext uri="{FF2B5EF4-FFF2-40B4-BE49-F238E27FC236}">
              <a16:creationId xmlns:a16="http://schemas.microsoft.com/office/drawing/2014/main" id="{DA7BE730-DDF3-4F2B-A49F-2B1CCF31726E}"/>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8" name="テキスト ボックス 567">
          <a:extLst>
            <a:ext uri="{FF2B5EF4-FFF2-40B4-BE49-F238E27FC236}">
              <a16:creationId xmlns:a16="http://schemas.microsoft.com/office/drawing/2014/main" id="{63A89DC0-BAAE-446C-A603-30DA89A32312}"/>
            </a:ext>
          </a:extLst>
        </xdr:cNvPr>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a:extLst>
            <a:ext uri="{FF2B5EF4-FFF2-40B4-BE49-F238E27FC236}">
              <a16:creationId xmlns:a16="http://schemas.microsoft.com/office/drawing/2014/main" id="{9551C65E-3B38-400F-8CB4-A99BB0FE687A}"/>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a:extLst>
            <a:ext uri="{FF2B5EF4-FFF2-40B4-BE49-F238E27FC236}">
              <a16:creationId xmlns:a16="http://schemas.microsoft.com/office/drawing/2014/main" id="{B872B8D6-1203-4396-B095-F74CAFFA6EE7}"/>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a:extLst>
            <a:ext uri="{FF2B5EF4-FFF2-40B4-BE49-F238E27FC236}">
              <a16:creationId xmlns:a16="http://schemas.microsoft.com/office/drawing/2014/main" id="{1C6CB3C5-5C5E-4BF3-821C-90CDD2CC131A}"/>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88217</xdr:rowOff>
    </xdr:from>
    <xdr:to>
      <xdr:col>116</xdr:col>
      <xdr:colOff>62864</xdr:colOff>
      <xdr:row>42</xdr:row>
      <xdr:rowOff>37814</xdr:rowOff>
    </xdr:to>
    <xdr:cxnSp macro="">
      <xdr:nvCxnSpPr>
        <xdr:cNvPr id="572" name="直線コネクタ 571">
          <a:extLst>
            <a:ext uri="{FF2B5EF4-FFF2-40B4-BE49-F238E27FC236}">
              <a16:creationId xmlns:a16="http://schemas.microsoft.com/office/drawing/2014/main" id="{83E27DDC-5307-40F2-9588-F9B944499D02}"/>
            </a:ext>
          </a:extLst>
        </xdr:cNvPr>
        <xdr:cNvCxnSpPr/>
      </xdr:nvCxnSpPr>
      <xdr:spPr>
        <a:xfrm flipV="1">
          <a:off x="19951064" y="5707967"/>
          <a:ext cx="0" cy="1270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41641</xdr:rowOff>
    </xdr:from>
    <xdr:ext cx="313932" cy="259045"/>
    <xdr:sp macro="" textlink="">
      <xdr:nvSpPr>
        <xdr:cNvPr id="573" name="【一般廃棄物処理施設】&#10;一人当たり有形固定資産（償却資産）額最小値テキスト">
          <a:extLst>
            <a:ext uri="{FF2B5EF4-FFF2-40B4-BE49-F238E27FC236}">
              <a16:creationId xmlns:a16="http://schemas.microsoft.com/office/drawing/2014/main" id="{2723E4EC-95B0-4C3B-B97D-8A339B832FD5}"/>
            </a:ext>
          </a:extLst>
        </xdr:cNvPr>
        <xdr:cNvSpPr txBox="1"/>
      </xdr:nvSpPr>
      <xdr:spPr>
        <a:xfrm>
          <a:off x="19989800" y="69821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37814</xdr:rowOff>
    </xdr:from>
    <xdr:to>
      <xdr:col>116</xdr:col>
      <xdr:colOff>152400</xdr:colOff>
      <xdr:row>42</xdr:row>
      <xdr:rowOff>37814</xdr:rowOff>
    </xdr:to>
    <xdr:cxnSp macro="">
      <xdr:nvCxnSpPr>
        <xdr:cNvPr id="574" name="直線コネクタ 573">
          <a:extLst>
            <a:ext uri="{FF2B5EF4-FFF2-40B4-BE49-F238E27FC236}">
              <a16:creationId xmlns:a16="http://schemas.microsoft.com/office/drawing/2014/main" id="{3FA04CFF-3275-4F16-B1E2-E593A964A2B2}"/>
            </a:ext>
          </a:extLst>
        </xdr:cNvPr>
        <xdr:cNvCxnSpPr/>
      </xdr:nvCxnSpPr>
      <xdr:spPr>
        <a:xfrm>
          <a:off x="19881850" y="69783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34894</xdr:rowOff>
    </xdr:from>
    <xdr:ext cx="599010" cy="259045"/>
    <xdr:sp macro="" textlink="">
      <xdr:nvSpPr>
        <xdr:cNvPr id="575" name="【一般廃棄物処理施設】&#10;一人当たり有形固定資産（償却資産）額最大値テキスト">
          <a:extLst>
            <a:ext uri="{FF2B5EF4-FFF2-40B4-BE49-F238E27FC236}">
              <a16:creationId xmlns:a16="http://schemas.microsoft.com/office/drawing/2014/main" id="{3CD0E50F-CCDC-4DC7-B653-56E36E8B95EF}"/>
            </a:ext>
          </a:extLst>
        </xdr:cNvPr>
        <xdr:cNvSpPr txBox="1"/>
      </xdr:nvSpPr>
      <xdr:spPr>
        <a:xfrm>
          <a:off x="19989800" y="5489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88217</xdr:rowOff>
    </xdr:from>
    <xdr:to>
      <xdr:col>116</xdr:col>
      <xdr:colOff>152400</xdr:colOff>
      <xdr:row>34</xdr:row>
      <xdr:rowOff>88217</xdr:rowOff>
    </xdr:to>
    <xdr:cxnSp macro="">
      <xdr:nvCxnSpPr>
        <xdr:cNvPr id="576" name="直線コネクタ 575">
          <a:extLst>
            <a:ext uri="{FF2B5EF4-FFF2-40B4-BE49-F238E27FC236}">
              <a16:creationId xmlns:a16="http://schemas.microsoft.com/office/drawing/2014/main" id="{37B21A60-2073-4BFC-836D-8F4B1B0667DF}"/>
            </a:ext>
          </a:extLst>
        </xdr:cNvPr>
        <xdr:cNvCxnSpPr/>
      </xdr:nvCxnSpPr>
      <xdr:spPr>
        <a:xfrm>
          <a:off x="19881850" y="57079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10056</xdr:rowOff>
    </xdr:from>
    <xdr:ext cx="599010" cy="259045"/>
    <xdr:sp macro="" textlink="">
      <xdr:nvSpPr>
        <xdr:cNvPr id="577" name="【一般廃棄物処理施設】&#10;一人当たり有形固定資産（償却資産）額平均値テキスト">
          <a:extLst>
            <a:ext uri="{FF2B5EF4-FFF2-40B4-BE49-F238E27FC236}">
              <a16:creationId xmlns:a16="http://schemas.microsoft.com/office/drawing/2014/main" id="{189F9AD8-95D3-483F-A8BB-2743323E52F8}"/>
            </a:ext>
          </a:extLst>
        </xdr:cNvPr>
        <xdr:cNvSpPr txBox="1"/>
      </xdr:nvSpPr>
      <xdr:spPr>
        <a:xfrm>
          <a:off x="19989800" y="6455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31629</xdr:rowOff>
    </xdr:from>
    <xdr:to>
      <xdr:col>116</xdr:col>
      <xdr:colOff>114300</xdr:colOff>
      <xdr:row>39</xdr:row>
      <xdr:rowOff>133229</xdr:rowOff>
    </xdr:to>
    <xdr:sp macro="" textlink="">
      <xdr:nvSpPr>
        <xdr:cNvPr id="578" name="フローチャート: 判断 577">
          <a:extLst>
            <a:ext uri="{FF2B5EF4-FFF2-40B4-BE49-F238E27FC236}">
              <a16:creationId xmlns:a16="http://schemas.microsoft.com/office/drawing/2014/main" id="{D25151C6-B04E-4D0D-A35A-BD0D5CEA1F5D}"/>
            </a:ext>
          </a:extLst>
        </xdr:cNvPr>
        <xdr:cNvSpPr/>
      </xdr:nvSpPr>
      <xdr:spPr>
        <a:xfrm>
          <a:off x="19900900" y="6476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40354</xdr:rowOff>
    </xdr:from>
    <xdr:to>
      <xdr:col>112</xdr:col>
      <xdr:colOff>38100</xdr:colOff>
      <xdr:row>39</xdr:row>
      <xdr:rowOff>141954</xdr:rowOff>
    </xdr:to>
    <xdr:sp macro="" textlink="">
      <xdr:nvSpPr>
        <xdr:cNvPr id="579" name="フローチャート: 判断 578">
          <a:extLst>
            <a:ext uri="{FF2B5EF4-FFF2-40B4-BE49-F238E27FC236}">
              <a16:creationId xmlns:a16="http://schemas.microsoft.com/office/drawing/2014/main" id="{2B5D603B-6AB6-4068-B653-085EDAAA73AE}"/>
            </a:ext>
          </a:extLst>
        </xdr:cNvPr>
        <xdr:cNvSpPr/>
      </xdr:nvSpPr>
      <xdr:spPr>
        <a:xfrm>
          <a:off x="19157950" y="64856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56318</xdr:rowOff>
    </xdr:from>
    <xdr:to>
      <xdr:col>107</xdr:col>
      <xdr:colOff>101600</xdr:colOff>
      <xdr:row>39</xdr:row>
      <xdr:rowOff>157918</xdr:rowOff>
    </xdr:to>
    <xdr:sp macro="" textlink="">
      <xdr:nvSpPr>
        <xdr:cNvPr id="580" name="フローチャート: 判断 579">
          <a:extLst>
            <a:ext uri="{FF2B5EF4-FFF2-40B4-BE49-F238E27FC236}">
              <a16:creationId xmlns:a16="http://schemas.microsoft.com/office/drawing/2014/main" id="{8BE1E7F1-97AB-4216-9E60-980F4112BEBB}"/>
            </a:ext>
          </a:extLst>
        </xdr:cNvPr>
        <xdr:cNvSpPr/>
      </xdr:nvSpPr>
      <xdr:spPr>
        <a:xfrm>
          <a:off x="18345150" y="650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53209</xdr:rowOff>
    </xdr:from>
    <xdr:to>
      <xdr:col>102</xdr:col>
      <xdr:colOff>165100</xdr:colOff>
      <xdr:row>39</xdr:row>
      <xdr:rowOff>154809</xdr:rowOff>
    </xdr:to>
    <xdr:sp macro="" textlink="">
      <xdr:nvSpPr>
        <xdr:cNvPr id="581" name="フローチャート: 判断 580">
          <a:extLst>
            <a:ext uri="{FF2B5EF4-FFF2-40B4-BE49-F238E27FC236}">
              <a16:creationId xmlns:a16="http://schemas.microsoft.com/office/drawing/2014/main" id="{267D71AA-4C46-4DDE-97DD-374481460718}"/>
            </a:ext>
          </a:extLst>
        </xdr:cNvPr>
        <xdr:cNvSpPr/>
      </xdr:nvSpPr>
      <xdr:spPr>
        <a:xfrm>
          <a:off x="17551400" y="6498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122639</xdr:rowOff>
    </xdr:from>
    <xdr:to>
      <xdr:col>98</xdr:col>
      <xdr:colOff>38100</xdr:colOff>
      <xdr:row>40</xdr:row>
      <xdr:rowOff>52789</xdr:rowOff>
    </xdr:to>
    <xdr:sp macro="" textlink="">
      <xdr:nvSpPr>
        <xdr:cNvPr id="582" name="フローチャート: 判断 581">
          <a:extLst>
            <a:ext uri="{FF2B5EF4-FFF2-40B4-BE49-F238E27FC236}">
              <a16:creationId xmlns:a16="http://schemas.microsoft.com/office/drawing/2014/main" id="{FD5F0A6D-EEC6-402B-A1D4-9DBD6AD5FC7E}"/>
            </a:ext>
          </a:extLst>
        </xdr:cNvPr>
        <xdr:cNvSpPr/>
      </xdr:nvSpPr>
      <xdr:spPr>
        <a:xfrm>
          <a:off x="16757650" y="656788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80C2A2C7-7312-4FCD-9BA3-74E6504B01FC}"/>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BBEF59B9-4E8F-442A-9C51-BB0EE0108B86}"/>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FC4084B9-D0A7-44F6-9316-D93BFAEA32F5}"/>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62972C6A-4996-451F-9006-E6E3B0D27F09}"/>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BB992707-37B1-4FBA-A1C0-3D9E8D96E8B4}"/>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32620</xdr:rowOff>
    </xdr:from>
    <xdr:to>
      <xdr:col>116</xdr:col>
      <xdr:colOff>114300</xdr:colOff>
      <xdr:row>35</xdr:row>
      <xdr:rowOff>134220</xdr:rowOff>
    </xdr:to>
    <xdr:sp macro="" textlink="">
      <xdr:nvSpPr>
        <xdr:cNvPr id="588" name="楕円 587">
          <a:extLst>
            <a:ext uri="{FF2B5EF4-FFF2-40B4-BE49-F238E27FC236}">
              <a16:creationId xmlns:a16="http://schemas.microsoft.com/office/drawing/2014/main" id="{82A2D84C-C7D5-4271-B183-73EB011D61D8}"/>
            </a:ext>
          </a:extLst>
        </xdr:cNvPr>
        <xdr:cNvSpPr/>
      </xdr:nvSpPr>
      <xdr:spPr>
        <a:xfrm>
          <a:off x="19900900" y="581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55497</xdr:rowOff>
    </xdr:from>
    <xdr:ext cx="599010" cy="259045"/>
    <xdr:sp macro="" textlink="">
      <xdr:nvSpPr>
        <xdr:cNvPr id="589" name="【一般廃棄物処理施設】&#10;一人当たり有形固定資産（償却資産）額該当値テキスト">
          <a:extLst>
            <a:ext uri="{FF2B5EF4-FFF2-40B4-BE49-F238E27FC236}">
              <a16:creationId xmlns:a16="http://schemas.microsoft.com/office/drawing/2014/main" id="{6A02B73E-8DB7-4BDB-939B-F2DB9DCC7A9E}"/>
            </a:ext>
          </a:extLst>
        </xdr:cNvPr>
        <xdr:cNvSpPr txBox="1"/>
      </xdr:nvSpPr>
      <xdr:spPr>
        <a:xfrm>
          <a:off x="19989800" y="5675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38445</xdr:rowOff>
    </xdr:from>
    <xdr:to>
      <xdr:col>112</xdr:col>
      <xdr:colOff>38100</xdr:colOff>
      <xdr:row>37</xdr:row>
      <xdr:rowOff>140045</xdr:rowOff>
    </xdr:to>
    <xdr:sp macro="" textlink="">
      <xdr:nvSpPr>
        <xdr:cNvPr id="590" name="楕円 589">
          <a:extLst>
            <a:ext uri="{FF2B5EF4-FFF2-40B4-BE49-F238E27FC236}">
              <a16:creationId xmlns:a16="http://schemas.microsoft.com/office/drawing/2014/main" id="{826C3464-2E8B-491E-A38C-1EA571F30BC1}"/>
            </a:ext>
          </a:extLst>
        </xdr:cNvPr>
        <xdr:cNvSpPr/>
      </xdr:nvSpPr>
      <xdr:spPr>
        <a:xfrm>
          <a:off x="19157950" y="61534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83420</xdr:rowOff>
    </xdr:from>
    <xdr:to>
      <xdr:col>116</xdr:col>
      <xdr:colOff>63500</xdr:colOff>
      <xdr:row>37</xdr:row>
      <xdr:rowOff>89245</xdr:rowOff>
    </xdr:to>
    <xdr:cxnSp macro="">
      <xdr:nvCxnSpPr>
        <xdr:cNvPr id="591" name="直線コネクタ 590">
          <a:extLst>
            <a:ext uri="{FF2B5EF4-FFF2-40B4-BE49-F238E27FC236}">
              <a16:creationId xmlns:a16="http://schemas.microsoft.com/office/drawing/2014/main" id="{6E3115B0-09A4-4F39-8D99-4F30B4B37C63}"/>
            </a:ext>
          </a:extLst>
        </xdr:cNvPr>
        <xdr:cNvCxnSpPr/>
      </xdr:nvCxnSpPr>
      <xdr:spPr>
        <a:xfrm flipV="1">
          <a:off x="19202400" y="5868270"/>
          <a:ext cx="749300" cy="336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55819</xdr:rowOff>
    </xdr:from>
    <xdr:to>
      <xdr:col>107</xdr:col>
      <xdr:colOff>101600</xdr:colOff>
      <xdr:row>37</xdr:row>
      <xdr:rowOff>157419</xdr:rowOff>
    </xdr:to>
    <xdr:sp macro="" textlink="">
      <xdr:nvSpPr>
        <xdr:cNvPr id="592" name="楕円 591">
          <a:extLst>
            <a:ext uri="{FF2B5EF4-FFF2-40B4-BE49-F238E27FC236}">
              <a16:creationId xmlns:a16="http://schemas.microsoft.com/office/drawing/2014/main" id="{A664B598-A094-4933-B883-5F5C4308EF65}"/>
            </a:ext>
          </a:extLst>
        </xdr:cNvPr>
        <xdr:cNvSpPr/>
      </xdr:nvSpPr>
      <xdr:spPr>
        <a:xfrm>
          <a:off x="18345150" y="6170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89245</xdr:rowOff>
    </xdr:from>
    <xdr:to>
      <xdr:col>111</xdr:col>
      <xdr:colOff>177800</xdr:colOff>
      <xdr:row>37</xdr:row>
      <xdr:rowOff>106619</xdr:rowOff>
    </xdr:to>
    <xdr:cxnSp macro="">
      <xdr:nvCxnSpPr>
        <xdr:cNvPr id="593" name="直線コネクタ 592">
          <a:extLst>
            <a:ext uri="{FF2B5EF4-FFF2-40B4-BE49-F238E27FC236}">
              <a16:creationId xmlns:a16="http://schemas.microsoft.com/office/drawing/2014/main" id="{400968A9-9729-4BB6-888A-309D032C253D}"/>
            </a:ext>
          </a:extLst>
        </xdr:cNvPr>
        <xdr:cNvCxnSpPr/>
      </xdr:nvCxnSpPr>
      <xdr:spPr>
        <a:xfrm flipV="1">
          <a:off x="18395950" y="6204295"/>
          <a:ext cx="80645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119652</xdr:rowOff>
    </xdr:from>
    <xdr:to>
      <xdr:col>102</xdr:col>
      <xdr:colOff>165100</xdr:colOff>
      <xdr:row>38</xdr:row>
      <xdr:rowOff>49802</xdr:rowOff>
    </xdr:to>
    <xdr:sp macro="" textlink="">
      <xdr:nvSpPr>
        <xdr:cNvPr id="594" name="楕円 593">
          <a:extLst>
            <a:ext uri="{FF2B5EF4-FFF2-40B4-BE49-F238E27FC236}">
              <a16:creationId xmlns:a16="http://schemas.microsoft.com/office/drawing/2014/main" id="{97D3DC86-98F6-4A0D-8E44-0CCCC76506D0}"/>
            </a:ext>
          </a:extLst>
        </xdr:cNvPr>
        <xdr:cNvSpPr/>
      </xdr:nvSpPr>
      <xdr:spPr>
        <a:xfrm>
          <a:off x="17551400" y="623470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106619</xdr:rowOff>
    </xdr:from>
    <xdr:to>
      <xdr:col>107</xdr:col>
      <xdr:colOff>50800</xdr:colOff>
      <xdr:row>37</xdr:row>
      <xdr:rowOff>170452</xdr:rowOff>
    </xdr:to>
    <xdr:cxnSp macro="">
      <xdr:nvCxnSpPr>
        <xdr:cNvPr id="595" name="直線コネクタ 594">
          <a:extLst>
            <a:ext uri="{FF2B5EF4-FFF2-40B4-BE49-F238E27FC236}">
              <a16:creationId xmlns:a16="http://schemas.microsoft.com/office/drawing/2014/main" id="{19271F51-ED86-4941-99B5-813CC2FC518B}"/>
            </a:ext>
          </a:extLst>
        </xdr:cNvPr>
        <xdr:cNvCxnSpPr/>
      </xdr:nvCxnSpPr>
      <xdr:spPr>
        <a:xfrm flipV="1">
          <a:off x="17602200" y="6221669"/>
          <a:ext cx="793750" cy="57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116943</xdr:rowOff>
    </xdr:from>
    <xdr:to>
      <xdr:col>98</xdr:col>
      <xdr:colOff>38100</xdr:colOff>
      <xdr:row>38</xdr:row>
      <xdr:rowOff>47093</xdr:rowOff>
    </xdr:to>
    <xdr:sp macro="" textlink="">
      <xdr:nvSpPr>
        <xdr:cNvPr id="596" name="楕円 595">
          <a:extLst>
            <a:ext uri="{FF2B5EF4-FFF2-40B4-BE49-F238E27FC236}">
              <a16:creationId xmlns:a16="http://schemas.microsoft.com/office/drawing/2014/main" id="{49696AD4-3A88-4A42-AB63-FE12573259B3}"/>
            </a:ext>
          </a:extLst>
        </xdr:cNvPr>
        <xdr:cNvSpPr/>
      </xdr:nvSpPr>
      <xdr:spPr>
        <a:xfrm>
          <a:off x="16757650" y="623199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167743</xdr:rowOff>
    </xdr:from>
    <xdr:to>
      <xdr:col>102</xdr:col>
      <xdr:colOff>114300</xdr:colOff>
      <xdr:row>37</xdr:row>
      <xdr:rowOff>170452</xdr:rowOff>
    </xdr:to>
    <xdr:cxnSp macro="">
      <xdr:nvCxnSpPr>
        <xdr:cNvPr id="597" name="直線コネクタ 596">
          <a:extLst>
            <a:ext uri="{FF2B5EF4-FFF2-40B4-BE49-F238E27FC236}">
              <a16:creationId xmlns:a16="http://schemas.microsoft.com/office/drawing/2014/main" id="{ACD57BC5-CE7A-4942-AE7A-99AFC41D4FBA}"/>
            </a:ext>
          </a:extLst>
        </xdr:cNvPr>
        <xdr:cNvCxnSpPr/>
      </xdr:nvCxnSpPr>
      <xdr:spPr>
        <a:xfrm>
          <a:off x="16802100" y="6282793"/>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133081</xdr:rowOff>
    </xdr:from>
    <xdr:ext cx="599010" cy="259045"/>
    <xdr:sp macro="" textlink="">
      <xdr:nvSpPr>
        <xdr:cNvPr id="598" name="n_1aveValue【一般廃棄物処理施設】&#10;一人当たり有形固定資産（償却資産）額">
          <a:extLst>
            <a:ext uri="{FF2B5EF4-FFF2-40B4-BE49-F238E27FC236}">
              <a16:creationId xmlns:a16="http://schemas.microsoft.com/office/drawing/2014/main" id="{7488A366-D2D0-46B2-9BBF-78E0DF7B7DD6}"/>
            </a:ext>
          </a:extLst>
        </xdr:cNvPr>
        <xdr:cNvSpPr txBox="1"/>
      </xdr:nvSpPr>
      <xdr:spPr>
        <a:xfrm>
          <a:off x="18915595" y="6578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149045</xdr:rowOff>
    </xdr:from>
    <xdr:ext cx="599010" cy="259045"/>
    <xdr:sp macro="" textlink="">
      <xdr:nvSpPr>
        <xdr:cNvPr id="599" name="n_2aveValue【一般廃棄物処理施設】&#10;一人当たり有形固定資産（償却資産）額">
          <a:extLst>
            <a:ext uri="{FF2B5EF4-FFF2-40B4-BE49-F238E27FC236}">
              <a16:creationId xmlns:a16="http://schemas.microsoft.com/office/drawing/2014/main" id="{A8B8575F-5E45-4F0A-9AA4-B5683D9AB8B0}"/>
            </a:ext>
          </a:extLst>
        </xdr:cNvPr>
        <xdr:cNvSpPr txBox="1"/>
      </xdr:nvSpPr>
      <xdr:spPr>
        <a:xfrm>
          <a:off x="18134545" y="6594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145936</xdr:rowOff>
    </xdr:from>
    <xdr:ext cx="599010" cy="259045"/>
    <xdr:sp macro="" textlink="">
      <xdr:nvSpPr>
        <xdr:cNvPr id="600" name="n_3aveValue【一般廃棄物処理施設】&#10;一人当たり有形固定資産（償却資産）額">
          <a:extLst>
            <a:ext uri="{FF2B5EF4-FFF2-40B4-BE49-F238E27FC236}">
              <a16:creationId xmlns:a16="http://schemas.microsoft.com/office/drawing/2014/main" id="{12CC72F0-BCE2-41CA-AF7E-C1F3152D4F88}"/>
            </a:ext>
          </a:extLst>
        </xdr:cNvPr>
        <xdr:cNvSpPr txBox="1"/>
      </xdr:nvSpPr>
      <xdr:spPr>
        <a:xfrm>
          <a:off x="17321745" y="6591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43916</xdr:rowOff>
    </xdr:from>
    <xdr:ext cx="534377" cy="259045"/>
    <xdr:sp macro="" textlink="">
      <xdr:nvSpPr>
        <xdr:cNvPr id="601" name="n_4aveValue【一般廃棄物処理施設】&#10;一人当たり有形固定資産（償却資産）額">
          <a:extLst>
            <a:ext uri="{FF2B5EF4-FFF2-40B4-BE49-F238E27FC236}">
              <a16:creationId xmlns:a16="http://schemas.microsoft.com/office/drawing/2014/main" id="{423D9F66-F718-4F80-AA23-09153908D21A}"/>
            </a:ext>
          </a:extLst>
        </xdr:cNvPr>
        <xdr:cNvSpPr txBox="1"/>
      </xdr:nvSpPr>
      <xdr:spPr>
        <a:xfrm>
          <a:off x="16560311" y="665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156572</xdr:rowOff>
    </xdr:from>
    <xdr:ext cx="599010" cy="259045"/>
    <xdr:sp macro="" textlink="">
      <xdr:nvSpPr>
        <xdr:cNvPr id="602" name="n_1mainValue【一般廃棄物処理施設】&#10;一人当たり有形固定資産（償却資産）額">
          <a:extLst>
            <a:ext uri="{FF2B5EF4-FFF2-40B4-BE49-F238E27FC236}">
              <a16:creationId xmlns:a16="http://schemas.microsoft.com/office/drawing/2014/main" id="{FCDDAF39-5E61-476F-9A50-C72858DA6386}"/>
            </a:ext>
          </a:extLst>
        </xdr:cNvPr>
        <xdr:cNvSpPr txBox="1"/>
      </xdr:nvSpPr>
      <xdr:spPr>
        <a:xfrm>
          <a:off x="18915595" y="5941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2496</xdr:rowOff>
    </xdr:from>
    <xdr:ext cx="599010" cy="259045"/>
    <xdr:sp macro="" textlink="">
      <xdr:nvSpPr>
        <xdr:cNvPr id="603" name="n_2mainValue【一般廃棄物処理施設】&#10;一人当たり有形固定資産（償却資産）額">
          <a:extLst>
            <a:ext uri="{FF2B5EF4-FFF2-40B4-BE49-F238E27FC236}">
              <a16:creationId xmlns:a16="http://schemas.microsoft.com/office/drawing/2014/main" id="{24E43AA0-04CA-4190-AC29-8D9A8DD20171}"/>
            </a:ext>
          </a:extLst>
        </xdr:cNvPr>
        <xdr:cNvSpPr txBox="1"/>
      </xdr:nvSpPr>
      <xdr:spPr>
        <a:xfrm>
          <a:off x="18134545" y="5952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66329</xdr:rowOff>
    </xdr:from>
    <xdr:ext cx="599010" cy="259045"/>
    <xdr:sp macro="" textlink="">
      <xdr:nvSpPr>
        <xdr:cNvPr id="604" name="n_3mainValue【一般廃棄物処理施設】&#10;一人当たり有形固定資産（償却資産）額">
          <a:extLst>
            <a:ext uri="{FF2B5EF4-FFF2-40B4-BE49-F238E27FC236}">
              <a16:creationId xmlns:a16="http://schemas.microsoft.com/office/drawing/2014/main" id="{E9349916-67CA-4239-8BA5-37B180C29E08}"/>
            </a:ext>
          </a:extLst>
        </xdr:cNvPr>
        <xdr:cNvSpPr txBox="1"/>
      </xdr:nvSpPr>
      <xdr:spPr>
        <a:xfrm>
          <a:off x="17321745" y="6016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36</xdr:row>
      <xdr:rowOff>63620</xdr:rowOff>
    </xdr:from>
    <xdr:ext cx="599010" cy="259045"/>
    <xdr:sp macro="" textlink="">
      <xdr:nvSpPr>
        <xdr:cNvPr id="605" name="n_4mainValue【一般廃棄物処理施設】&#10;一人当たり有形固定資産（償却資産）額">
          <a:extLst>
            <a:ext uri="{FF2B5EF4-FFF2-40B4-BE49-F238E27FC236}">
              <a16:creationId xmlns:a16="http://schemas.microsoft.com/office/drawing/2014/main" id="{BD9F503C-D4F9-43C8-84DE-96B318215367}"/>
            </a:ext>
          </a:extLst>
        </xdr:cNvPr>
        <xdr:cNvSpPr txBox="1"/>
      </xdr:nvSpPr>
      <xdr:spPr>
        <a:xfrm>
          <a:off x="16527995" y="6013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a:extLst>
            <a:ext uri="{FF2B5EF4-FFF2-40B4-BE49-F238E27FC236}">
              <a16:creationId xmlns:a16="http://schemas.microsoft.com/office/drawing/2014/main" id="{ED8BBB25-2C49-4421-999B-239BD80AE169}"/>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a:extLst>
            <a:ext uri="{FF2B5EF4-FFF2-40B4-BE49-F238E27FC236}">
              <a16:creationId xmlns:a16="http://schemas.microsoft.com/office/drawing/2014/main" id="{B948A634-287E-4DEF-ABAE-E3FE79B097DC}"/>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a:extLst>
            <a:ext uri="{FF2B5EF4-FFF2-40B4-BE49-F238E27FC236}">
              <a16:creationId xmlns:a16="http://schemas.microsoft.com/office/drawing/2014/main" id="{EB069312-BED6-4683-B888-BA2B893727BA}"/>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a:extLst>
            <a:ext uri="{FF2B5EF4-FFF2-40B4-BE49-F238E27FC236}">
              <a16:creationId xmlns:a16="http://schemas.microsoft.com/office/drawing/2014/main" id="{16E3A6FA-9A45-4183-A8E9-9F2FC1E368B4}"/>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a:extLst>
            <a:ext uri="{FF2B5EF4-FFF2-40B4-BE49-F238E27FC236}">
              <a16:creationId xmlns:a16="http://schemas.microsoft.com/office/drawing/2014/main" id="{794CC98C-7DED-4241-AECA-4CD6489D6A2C}"/>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a:extLst>
            <a:ext uri="{FF2B5EF4-FFF2-40B4-BE49-F238E27FC236}">
              <a16:creationId xmlns:a16="http://schemas.microsoft.com/office/drawing/2014/main" id="{F1A5FBFB-8E17-46FA-8ECF-193CB1069CED}"/>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a:extLst>
            <a:ext uri="{FF2B5EF4-FFF2-40B4-BE49-F238E27FC236}">
              <a16:creationId xmlns:a16="http://schemas.microsoft.com/office/drawing/2014/main" id="{C1403D7C-0D82-4435-A070-408CB97117F3}"/>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a:extLst>
            <a:ext uri="{FF2B5EF4-FFF2-40B4-BE49-F238E27FC236}">
              <a16:creationId xmlns:a16="http://schemas.microsoft.com/office/drawing/2014/main" id="{92CC89FE-DAE7-4FA0-AB30-7EA2E9D274A4}"/>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a:extLst>
            <a:ext uri="{FF2B5EF4-FFF2-40B4-BE49-F238E27FC236}">
              <a16:creationId xmlns:a16="http://schemas.microsoft.com/office/drawing/2014/main" id="{19AB8D8A-8BF0-4A12-8609-1418457F4A79}"/>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a:extLst>
            <a:ext uri="{FF2B5EF4-FFF2-40B4-BE49-F238E27FC236}">
              <a16:creationId xmlns:a16="http://schemas.microsoft.com/office/drawing/2014/main" id="{93B8E58C-024B-47C1-8210-4A57ECC9DE14}"/>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a:extLst>
            <a:ext uri="{FF2B5EF4-FFF2-40B4-BE49-F238E27FC236}">
              <a16:creationId xmlns:a16="http://schemas.microsoft.com/office/drawing/2014/main" id="{93E828B3-B433-4E50-BF85-63FA0CAFE5EA}"/>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7" name="直線コネクタ 616">
          <a:extLst>
            <a:ext uri="{FF2B5EF4-FFF2-40B4-BE49-F238E27FC236}">
              <a16:creationId xmlns:a16="http://schemas.microsoft.com/office/drawing/2014/main" id="{A6A81BEE-6983-48B0-8498-80667FC68357}"/>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8" name="テキスト ボックス 617">
          <a:extLst>
            <a:ext uri="{FF2B5EF4-FFF2-40B4-BE49-F238E27FC236}">
              <a16:creationId xmlns:a16="http://schemas.microsoft.com/office/drawing/2014/main" id="{850F68C8-F722-4CD1-997D-E2F51AB84680}"/>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9" name="直線コネクタ 618">
          <a:extLst>
            <a:ext uri="{FF2B5EF4-FFF2-40B4-BE49-F238E27FC236}">
              <a16:creationId xmlns:a16="http://schemas.microsoft.com/office/drawing/2014/main" id="{61A972C2-FACC-4C08-907A-439C116BE5B7}"/>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0" name="テキスト ボックス 619">
          <a:extLst>
            <a:ext uri="{FF2B5EF4-FFF2-40B4-BE49-F238E27FC236}">
              <a16:creationId xmlns:a16="http://schemas.microsoft.com/office/drawing/2014/main" id="{5F7A87BC-921E-4290-8773-FE5632E4FE08}"/>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a:extLst>
            <a:ext uri="{FF2B5EF4-FFF2-40B4-BE49-F238E27FC236}">
              <a16:creationId xmlns:a16="http://schemas.microsoft.com/office/drawing/2014/main" id="{4ABB15A8-4F2A-4480-92AC-6000421BAABB}"/>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a:extLst>
            <a:ext uri="{FF2B5EF4-FFF2-40B4-BE49-F238E27FC236}">
              <a16:creationId xmlns:a16="http://schemas.microsoft.com/office/drawing/2014/main" id="{6873432A-112C-47A7-B3D7-B3087CF08B4B}"/>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3" name="直線コネクタ 622">
          <a:extLst>
            <a:ext uri="{FF2B5EF4-FFF2-40B4-BE49-F238E27FC236}">
              <a16:creationId xmlns:a16="http://schemas.microsoft.com/office/drawing/2014/main" id="{7732B9F5-CAF8-479F-AEB6-954924A7485D}"/>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4" name="テキスト ボックス 623">
          <a:extLst>
            <a:ext uri="{FF2B5EF4-FFF2-40B4-BE49-F238E27FC236}">
              <a16:creationId xmlns:a16="http://schemas.microsoft.com/office/drawing/2014/main" id="{6B0EC5B4-3FC7-4456-801A-B5CBEB3BC32F}"/>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5" name="直線コネクタ 624">
          <a:extLst>
            <a:ext uri="{FF2B5EF4-FFF2-40B4-BE49-F238E27FC236}">
              <a16:creationId xmlns:a16="http://schemas.microsoft.com/office/drawing/2014/main" id="{76215984-C917-4715-A221-20FA433BA332}"/>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6" name="テキスト ボックス 625">
          <a:extLst>
            <a:ext uri="{FF2B5EF4-FFF2-40B4-BE49-F238E27FC236}">
              <a16:creationId xmlns:a16="http://schemas.microsoft.com/office/drawing/2014/main" id="{4BCF3905-01C1-45DE-9B01-CB486F26FB79}"/>
            </a:ext>
          </a:extLst>
        </xdr:cNvPr>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a:extLst>
            <a:ext uri="{FF2B5EF4-FFF2-40B4-BE49-F238E27FC236}">
              <a16:creationId xmlns:a16="http://schemas.microsoft.com/office/drawing/2014/main" id="{75403E79-18CF-43E4-966D-3DC978516B82}"/>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8" name="テキスト ボックス 627">
          <a:extLst>
            <a:ext uri="{FF2B5EF4-FFF2-40B4-BE49-F238E27FC236}">
              <a16:creationId xmlns:a16="http://schemas.microsoft.com/office/drawing/2014/main" id="{27E274CD-15BD-47A9-8C3B-2AFF42F047CE}"/>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9" name="【保健センター・保健所】&#10;有形固定資産減価償却率グラフ枠">
          <a:extLst>
            <a:ext uri="{FF2B5EF4-FFF2-40B4-BE49-F238E27FC236}">
              <a16:creationId xmlns:a16="http://schemas.microsoft.com/office/drawing/2014/main" id="{F2A9FA15-4213-4F4B-B7D6-702E105FE10F}"/>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118110</xdr:rowOff>
    </xdr:from>
    <xdr:to>
      <xdr:col>85</xdr:col>
      <xdr:colOff>126364</xdr:colOff>
      <xdr:row>64</xdr:row>
      <xdr:rowOff>76200</xdr:rowOff>
    </xdr:to>
    <xdr:cxnSp macro="">
      <xdr:nvCxnSpPr>
        <xdr:cNvPr id="630" name="直線コネクタ 629">
          <a:extLst>
            <a:ext uri="{FF2B5EF4-FFF2-40B4-BE49-F238E27FC236}">
              <a16:creationId xmlns:a16="http://schemas.microsoft.com/office/drawing/2014/main" id="{FA947693-AED0-4A9B-95E7-820BE1413C5C}"/>
            </a:ext>
          </a:extLst>
        </xdr:cNvPr>
        <xdr:cNvCxnSpPr/>
      </xdr:nvCxnSpPr>
      <xdr:spPr>
        <a:xfrm flipV="1">
          <a:off x="14699614" y="9204960"/>
          <a:ext cx="0" cy="1443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31" name="【保健センター・保健所】&#10;有形固定資産減価償却率最小値テキスト">
          <a:extLst>
            <a:ext uri="{FF2B5EF4-FFF2-40B4-BE49-F238E27FC236}">
              <a16:creationId xmlns:a16="http://schemas.microsoft.com/office/drawing/2014/main" id="{832B1C6C-0440-436C-943A-A8944E4805E6}"/>
            </a:ext>
          </a:extLst>
        </xdr:cNvPr>
        <xdr:cNvSpPr txBox="1"/>
      </xdr:nvSpPr>
      <xdr:spPr>
        <a:xfrm>
          <a:off x="1473835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32" name="直線コネクタ 631">
          <a:extLst>
            <a:ext uri="{FF2B5EF4-FFF2-40B4-BE49-F238E27FC236}">
              <a16:creationId xmlns:a16="http://schemas.microsoft.com/office/drawing/2014/main" id="{D18C36BB-2AC7-4C68-AA25-71B4C5606112}"/>
            </a:ext>
          </a:extLst>
        </xdr:cNvPr>
        <xdr:cNvCxnSpPr/>
      </xdr:nvCxnSpPr>
      <xdr:spPr>
        <a:xfrm>
          <a:off x="1461135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64787</xdr:rowOff>
    </xdr:from>
    <xdr:ext cx="405111" cy="259045"/>
    <xdr:sp macro="" textlink="">
      <xdr:nvSpPr>
        <xdr:cNvPr id="633" name="【保健センター・保健所】&#10;有形固定資産減価償却率最大値テキスト">
          <a:extLst>
            <a:ext uri="{FF2B5EF4-FFF2-40B4-BE49-F238E27FC236}">
              <a16:creationId xmlns:a16="http://schemas.microsoft.com/office/drawing/2014/main" id="{7F16837A-C050-40EC-95B5-0FDC3E00B223}"/>
            </a:ext>
          </a:extLst>
        </xdr:cNvPr>
        <xdr:cNvSpPr txBox="1"/>
      </xdr:nvSpPr>
      <xdr:spPr>
        <a:xfrm>
          <a:off x="14738350" y="898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118110</xdr:rowOff>
    </xdr:from>
    <xdr:to>
      <xdr:col>86</xdr:col>
      <xdr:colOff>25400</xdr:colOff>
      <xdr:row>55</xdr:row>
      <xdr:rowOff>118110</xdr:rowOff>
    </xdr:to>
    <xdr:cxnSp macro="">
      <xdr:nvCxnSpPr>
        <xdr:cNvPr id="634" name="直線コネクタ 633">
          <a:extLst>
            <a:ext uri="{FF2B5EF4-FFF2-40B4-BE49-F238E27FC236}">
              <a16:creationId xmlns:a16="http://schemas.microsoft.com/office/drawing/2014/main" id="{29F16484-BCF4-402C-AE49-7B577766ADC5}"/>
            </a:ext>
          </a:extLst>
        </xdr:cNvPr>
        <xdr:cNvCxnSpPr/>
      </xdr:nvCxnSpPr>
      <xdr:spPr>
        <a:xfrm>
          <a:off x="14611350" y="92049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15257</xdr:rowOff>
    </xdr:from>
    <xdr:ext cx="405111" cy="259045"/>
    <xdr:sp macro="" textlink="">
      <xdr:nvSpPr>
        <xdr:cNvPr id="635" name="【保健センター・保健所】&#10;有形固定資産減価償却率平均値テキスト">
          <a:extLst>
            <a:ext uri="{FF2B5EF4-FFF2-40B4-BE49-F238E27FC236}">
              <a16:creationId xmlns:a16="http://schemas.microsoft.com/office/drawing/2014/main" id="{F6754B1C-D848-46CF-91A9-DD0B7A99C861}"/>
            </a:ext>
          </a:extLst>
        </xdr:cNvPr>
        <xdr:cNvSpPr txBox="1"/>
      </xdr:nvSpPr>
      <xdr:spPr>
        <a:xfrm>
          <a:off x="14738350" y="9762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36830</xdr:rowOff>
    </xdr:from>
    <xdr:to>
      <xdr:col>85</xdr:col>
      <xdr:colOff>177800</xdr:colOff>
      <xdr:row>59</xdr:row>
      <xdr:rowOff>138430</xdr:rowOff>
    </xdr:to>
    <xdr:sp macro="" textlink="">
      <xdr:nvSpPr>
        <xdr:cNvPr id="636" name="フローチャート: 判断 635">
          <a:extLst>
            <a:ext uri="{FF2B5EF4-FFF2-40B4-BE49-F238E27FC236}">
              <a16:creationId xmlns:a16="http://schemas.microsoft.com/office/drawing/2014/main" id="{73AA76A7-1BE8-46DF-AFB4-4997DD1CE11D}"/>
            </a:ext>
          </a:extLst>
        </xdr:cNvPr>
        <xdr:cNvSpPr/>
      </xdr:nvSpPr>
      <xdr:spPr>
        <a:xfrm>
          <a:off x="14649450" y="978408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6350</xdr:rowOff>
    </xdr:from>
    <xdr:to>
      <xdr:col>81</xdr:col>
      <xdr:colOff>101600</xdr:colOff>
      <xdr:row>59</xdr:row>
      <xdr:rowOff>107950</xdr:rowOff>
    </xdr:to>
    <xdr:sp macro="" textlink="">
      <xdr:nvSpPr>
        <xdr:cNvPr id="637" name="フローチャート: 判断 636">
          <a:extLst>
            <a:ext uri="{FF2B5EF4-FFF2-40B4-BE49-F238E27FC236}">
              <a16:creationId xmlns:a16="http://schemas.microsoft.com/office/drawing/2014/main" id="{7A71CDFE-1E19-4990-9266-01C53A8EDE98}"/>
            </a:ext>
          </a:extLst>
        </xdr:cNvPr>
        <xdr:cNvSpPr/>
      </xdr:nvSpPr>
      <xdr:spPr>
        <a:xfrm>
          <a:off x="1388745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135890</xdr:rowOff>
    </xdr:from>
    <xdr:to>
      <xdr:col>76</xdr:col>
      <xdr:colOff>165100</xdr:colOff>
      <xdr:row>59</xdr:row>
      <xdr:rowOff>66040</xdr:rowOff>
    </xdr:to>
    <xdr:sp macro="" textlink="">
      <xdr:nvSpPr>
        <xdr:cNvPr id="638" name="フローチャート: 判断 637">
          <a:extLst>
            <a:ext uri="{FF2B5EF4-FFF2-40B4-BE49-F238E27FC236}">
              <a16:creationId xmlns:a16="http://schemas.microsoft.com/office/drawing/2014/main" id="{CB94AC14-6999-4FE3-9A6D-92C9CDF6714A}"/>
            </a:ext>
          </a:extLst>
        </xdr:cNvPr>
        <xdr:cNvSpPr/>
      </xdr:nvSpPr>
      <xdr:spPr>
        <a:xfrm>
          <a:off x="13093700" y="97180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124460</xdr:rowOff>
    </xdr:from>
    <xdr:to>
      <xdr:col>72</xdr:col>
      <xdr:colOff>38100</xdr:colOff>
      <xdr:row>59</xdr:row>
      <xdr:rowOff>54610</xdr:rowOff>
    </xdr:to>
    <xdr:sp macro="" textlink="">
      <xdr:nvSpPr>
        <xdr:cNvPr id="639" name="フローチャート: 判断 638">
          <a:extLst>
            <a:ext uri="{FF2B5EF4-FFF2-40B4-BE49-F238E27FC236}">
              <a16:creationId xmlns:a16="http://schemas.microsoft.com/office/drawing/2014/main" id="{FBB316D0-DACE-470D-B4C5-F89C2D8C35B4}"/>
            </a:ext>
          </a:extLst>
        </xdr:cNvPr>
        <xdr:cNvSpPr/>
      </xdr:nvSpPr>
      <xdr:spPr>
        <a:xfrm>
          <a:off x="12299950" y="97066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63500</xdr:rowOff>
    </xdr:from>
    <xdr:to>
      <xdr:col>67</xdr:col>
      <xdr:colOff>101600</xdr:colOff>
      <xdr:row>58</xdr:row>
      <xdr:rowOff>165100</xdr:rowOff>
    </xdr:to>
    <xdr:sp macro="" textlink="">
      <xdr:nvSpPr>
        <xdr:cNvPr id="640" name="フローチャート: 判断 639">
          <a:extLst>
            <a:ext uri="{FF2B5EF4-FFF2-40B4-BE49-F238E27FC236}">
              <a16:creationId xmlns:a16="http://schemas.microsoft.com/office/drawing/2014/main" id="{CA55E9F5-4976-4268-A224-3F9592BB6B79}"/>
            </a:ext>
          </a:extLst>
        </xdr:cNvPr>
        <xdr:cNvSpPr/>
      </xdr:nvSpPr>
      <xdr:spPr>
        <a:xfrm>
          <a:off x="11487150" y="9645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0DD8B49D-E628-444C-AFAA-ED76277D50A1}"/>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B23275A7-805E-44DB-89DE-AC69E21D9D64}"/>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408DA22B-6247-4594-BF50-D3BDA6DEE9B3}"/>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908F6F0F-40A7-4249-B4C7-B52846DF3EDF}"/>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D2D89F1A-1AF0-446E-959A-807CEB96EF82}"/>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120650</xdr:rowOff>
    </xdr:from>
    <xdr:to>
      <xdr:col>85</xdr:col>
      <xdr:colOff>177800</xdr:colOff>
      <xdr:row>58</xdr:row>
      <xdr:rowOff>50800</xdr:rowOff>
    </xdr:to>
    <xdr:sp macro="" textlink="">
      <xdr:nvSpPr>
        <xdr:cNvPr id="646" name="楕円 645">
          <a:extLst>
            <a:ext uri="{FF2B5EF4-FFF2-40B4-BE49-F238E27FC236}">
              <a16:creationId xmlns:a16="http://schemas.microsoft.com/office/drawing/2014/main" id="{111EC8C2-0FF6-41F0-B09A-D843885C327F}"/>
            </a:ext>
          </a:extLst>
        </xdr:cNvPr>
        <xdr:cNvSpPr/>
      </xdr:nvSpPr>
      <xdr:spPr>
        <a:xfrm>
          <a:off x="14649450" y="95377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143527</xdr:rowOff>
    </xdr:from>
    <xdr:ext cx="405111" cy="259045"/>
    <xdr:sp macro="" textlink="">
      <xdr:nvSpPr>
        <xdr:cNvPr id="647" name="【保健センター・保健所】&#10;有形固定資産減価償却率該当値テキスト">
          <a:extLst>
            <a:ext uri="{FF2B5EF4-FFF2-40B4-BE49-F238E27FC236}">
              <a16:creationId xmlns:a16="http://schemas.microsoft.com/office/drawing/2014/main" id="{8C8F4686-2415-4B0F-9B88-57AF1AAAE77F}"/>
            </a:ext>
          </a:extLst>
        </xdr:cNvPr>
        <xdr:cNvSpPr txBox="1"/>
      </xdr:nvSpPr>
      <xdr:spPr>
        <a:xfrm>
          <a:off x="14738350" y="939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133985</xdr:rowOff>
    </xdr:from>
    <xdr:to>
      <xdr:col>81</xdr:col>
      <xdr:colOff>101600</xdr:colOff>
      <xdr:row>59</xdr:row>
      <xdr:rowOff>64135</xdr:rowOff>
    </xdr:to>
    <xdr:sp macro="" textlink="">
      <xdr:nvSpPr>
        <xdr:cNvPr id="648" name="楕円 647">
          <a:extLst>
            <a:ext uri="{FF2B5EF4-FFF2-40B4-BE49-F238E27FC236}">
              <a16:creationId xmlns:a16="http://schemas.microsoft.com/office/drawing/2014/main" id="{184E8F24-8532-42C9-B9A0-0F941B4D058D}"/>
            </a:ext>
          </a:extLst>
        </xdr:cNvPr>
        <xdr:cNvSpPr/>
      </xdr:nvSpPr>
      <xdr:spPr>
        <a:xfrm>
          <a:off x="13887450" y="97161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0</xdr:rowOff>
    </xdr:from>
    <xdr:to>
      <xdr:col>85</xdr:col>
      <xdr:colOff>127000</xdr:colOff>
      <xdr:row>59</xdr:row>
      <xdr:rowOff>13335</xdr:rowOff>
    </xdr:to>
    <xdr:cxnSp macro="">
      <xdr:nvCxnSpPr>
        <xdr:cNvPr id="649" name="直線コネクタ 648">
          <a:extLst>
            <a:ext uri="{FF2B5EF4-FFF2-40B4-BE49-F238E27FC236}">
              <a16:creationId xmlns:a16="http://schemas.microsoft.com/office/drawing/2014/main" id="{CE39AEC0-AC7D-4BAE-AFF8-BB9D25C22395}"/>
            </a:ext>
          </a:extLst>
        </xdr:cNvPr>
        <xdr:cNvCxnSpPr/>
      </xdr:nvCxnSpPr>
      <xdr:spPr>
        <a:xfrm flipV="1">
          <a:off x="13938250" y="9582150"/>
          <a:ext cx="762000" cy="178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92075</xdr:rowOff>
    </xdr:from>
    <xdr:to>
      <xdr:col>76</xdr:col>
      <xdr:colOff>165100</xdr:colOff>
      <xdr:row>59</xdr:row>
      <xdr:rowOff>22225</xdr:rowOff>
    </xdr:to>
    <xdr:sp macro="" textlink="">
      <xdr:nvSpPr>
        <xdr:cNvPr id="650" name="楕円 649">
          <a:extLst>
            <a:ext uri="{FF2B5EF4-FFF2-40B4-BE49-F238E27FC236}">
              <a16:creationId xmlns:a16="http://schemas.microsoft.com/office/drawing/2014/main" id="{89268D7B-D0AD-414B-9008-DD8D464A63B7}"/>
            </a:ext>
          </a:extLst>
        </xdr:cNvPr>
        <xdr:cNvSpPr/>
      </xdr:nvSpPr>
      <xdr:spPr>
        <a:xfrm>
          <a:off x="13093700" y="96742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142875</xdr:rowOff>
    </xdr:from>
    <xdr:to>
      <xdr:col>81</xdr:col>
      <xdr:colOff>50800</xdr:colOff>
      <xdr:row>59</xdr:row>
      <xdr:rowOff>13335</xdr:rowOff>
    </xdr:to>
    <xdr:cxnSp macro="">
      <xdr:nvCxnSpPr>
        <xdr:cNvPr id="651" name="直線コネクタ 650">
          <a:extLst>
            <a:ext uri="{FF2B5EF4-FFF2-40B4-BE49-F238E27FC236}">
              <a16:creationId xmlns:a16="http://schemas.microsoft.com/office/drawing/2014/main" id="{1FA18739-0EFE-46DE-AD7C-B6C91FF54737}"/>
            </a:ext>
          </a:extLst>
        </xdr:cNvPr>
        <xdr:cNvCxnSpPr/>
      </xdr:nvCxnSpPr>
      <xdr:spPr>
        <a:xfrm>
          <a:off x="13144500" y="9725025"/>
          <a:ext cx="79375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50165</xdr:rowOff>
    </xdr:from>
    <xdr:to>
      <xdr:col>72</xdr:col>
      <xdr:colOff>38100</xdr:colOff>
      <xdr:row>58</xdr:row>
      <xdr:rowOff>151765</xdr:rowOff>
    </xdr:to>
    <xdr:sp macro="" textlink="">
      <xdr:nvSpPr>
        <xdr:cNvPr id="652" name="楕円 651">
          <a:extLst>
            <a:ext uri="{FF2B5EF4-FFF2-40B4-BE49-F238E27FC236}">
              <a16:creationId xmlns:a16="http://schemas.microsoft.com/office/drawing/2014/main" id="{8EB56E65-F368-4F85-B6FD-62C520C625E1}"/>
            </a:ext>
          </a:extLst>
        </xdr:cNvPr>
        <xdr:cNvSpPr/>
      </xdr:nvSpPr>
      <xdr:spPr>
        <a:xfrm>
          <a:off x="12299950" y="96323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100965</xdr:rowOff>
    </xdr:from>
    <xdr:to>
      <xdr:col>76</xdr:col>
      <xdr:colOff>114300</xdr:colOff>
      <xdr:row>58</xdr:row>
      <xdr:rowOff>142875</xdr:rowOff>
    </xdr:to>
    <xdr:cxnSp macro="">
      <xdr:nvCxnSpPr>
        <xdr:cNvPr id="653" name="直線コネクタ 652">
          <a:extLst>
            <a:ext uri="{FF2B5EF4-FFF2-40B4-BE49-F238E27FC236}">
              <a16:creationId xmlns:a16="http://schemas.microsoft.com/office/drawing/2014/main" id="{3DB75538-1415-4AC2-8B74-EB9B7424BCD7}"/>
            </a:ext>
          </a:extLst>
        </xdr:cNvPr>
        <xdr:cNvCxnSpPr/>
      </xdr:nvCxnSpPr>
      <xdr:spPr>
        <a:xfrm>
          <a:off x="12344400" y="9683115"/>
          <a:ext cx="8001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57785</xdr:rowOff>
    </xdr:from>
    <xdr:to>
      <xdr:col>67</xdr:col>
      <xdr:colOff>101600</xdr:colOff>
      <xdr:row>58</xdr:row>
      <xdr:rowOff>159385</xdr:rowOff>
    </xdr:to>
    <xdr:sp macro="" textlink="">
      <xdr:nvSpPr>
        <xdr:cNvPr id="654" name="楕円 653">
          <a:extLst>
            <a:ext uri="{FF2B5EF4-FFF2-40B4-BE49-F238E27FC236}">
              <a16:creationId xmlns:a16="http://schemas.microsoft.com/office/drawing/2014/main" id="{427DAE3B-A394-4320-ADF1-F5C01A8EB189}"/>
            </a:ext>
          </a:extLst>
        </xdr:cNvPr>
        <xdr:cNvSpPr/>
      </xdr:nvSpPr>
      <xdr:spPr>
        <a:xfrm>
          <a:off x="11487150" y="9639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100965</xdr:rowOff>
    </xdr:from>
    <xdr:to>
      <xdr:col>71</xdr:col>
      <xdr:colOff>177800</xdr:colOff>
      <xdr:row>58</xdr:row>
      <xdr:rowOff>108585</xdr:rowOff>
    </xdr:to>
    <xdr:cxnSp macro="">
      <xdr:nvCxnSpPr>
        <xdr:cNvPr id="655" name="直線コネクタ 654">
          <a:extLst>
            <a:ext uri="{FF2B5EF4-FFF2-40B4-BE49-F238E27FC236}">
              <a16:creationId xmlns:a16="http://schemas.microsoft.com/office/drawing/2014/main" id="{E67319F5-43D9-4EFF-8644-60A8618415B8}"/>
            </a:ext>
          </a:extLst>
        </xdr:cNvPr>
        <xdr:cNvCxnSpPr/>
      </xdr:nvCxnSpPr>
      <xdr:spPr>
        <a:xfrm flipV="1">
          <a:off x="11537950" y="9683115"/>
          <a:ext cx="8064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99077</xdr:rowOff>
    </xdr:from>
    <xdr:ext cx="405111" cy="259045"/>
    <xdr:sp macro="" textlink="">
      <xdr:nvSpPr>
        <xdr:cNvPr id="656" name="n_1aveValue【保健センター・保健所】&#10;有形固定資産減価償却率">
          <a:extLst>
            <a:ext uri="{FF2B5EF4-FFF2-40B4-BE49-F238E27FC236}">
              <a16:creationId xmlns:a16="http://schemas.microsoft.com/office/drawing/2014/main" id="{9478C107-CB3D-4459-9C39-DFBDA1853D72}"/>
            </a:ext>
          </a:extLst>
        </xdr:cNvPr>
        <xdr:cNvSpPr txBox="1"/>
      </xdr:nvSpPr>
      <xdr:spPr>
        <a:xfrm>
          <a:off x="13742044" y="9846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57167</xdr:rowOff>
    </xdr:from>
    <xdr:ext cx="405111" cy="259045"/>
    <xdr:sp macro="" textlink="">
      <xdr:nvSpPr>
        <xdr:cNvPr id="657" name="n_2aveValue【保健センター・保健所】&#10;有形固定資産減価償却率">
          <a:extLst>
            <a:ext uri="{FF2B5EF4-FFF2-40B4-BE49-F238E27FC236}">
              <a16:creationId xmlns:a16="http://schemas.microsoft.com/office/drawing/2014/main" id="{22F512EA-D6FE-4594-A3AD-2C8E828C6809}"/>
            </a:ext>
          </a:extLst>
        </xdr:cNvPr>
        <xdr:cNvSpPr txBox="1"/>
      </xdr:nvSpPr>
      <xdr:spPr>
        <a:xfrm>
          <a:off x="12960994" y="9804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45737</xdr:rowOff>
    </xdr:from>
    <xdr:ext cx="405111" cy="259045"/>
    <xdr:sp macro="" textlink="">
      <xdr:nvSpPr>
        <xdr:cNvPr id="658" name="n_3aveValue【保健センター・保健所】&#10;有形固定資産減価償却率">
          <a:extLst>
            <a:ext uri="{FF2B5EF4-FFF2-40B4-BE49-F238E27FC236}">
              <a16:creationId xmlns:a16="http://schemas.microsoft.com/office/drawing/2014/main" id="{C4B756A8-71CF-4E81-BEE4-9F19482C1026}"/>
            </a:ext>
          </a:extLst>
        </xdr:cNvPr>
        <xdr:cNvSpPr txBox="1"/>
      </xdr:nvSpPr>
      <xdr:spPr>
        <a:xfrm>
          <a:off x="12167244" y="9792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156227</xdr:rowOff>
    </xdr:from>
    <xdr:ext cx="405111" cy="259045"/>
    <xdr:sp macro="" textlink="">
      <xdr:nvSpPr>
        <xdr:cNvPr id="659" name="n_4aveValue【保健センター・保健所】&#10;有形固定資産減価償却率">
          <a:extLst>
            <a:ext uri="{FF2B5EF4-FFF2-40B4-BE49-F238E27FC236}">
              <a16:creationId xmlns:a16="http://schemas.microsoft.com/office/drawing/2014/main" id="{712F3438-C1F1-4AF8-943D-0D3A7F853F51}"/>
            </a:ext>
          </a:extLst>
        </xdr:cNvPr>
        <xdr:cNvSpPr txBox="1"/>
      </xdr:nvSpPr>
      <xdr:spPr>
        <a:xfrm>
          <a:off x="11354444" y="9738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80662</xdr:rowOff>
    </xdr:from>
    <xdr:ext cx="405111" cy="259045"/>
    <xdr:sp macro="" textlink="">
      <xdr:nvSpPr>
        <xdr:cNvPr id="660" name="n_1mainValue【保健センター・保健所】&#10;有形固定資産減価償却率">
          <a:extLst>
            <a:ext uri="{FF2B5EF4-FFF2-40B4-BE49-F238E27FC236}">
              <a16:creationId xmlns:a16="http://schemas.microsoft.com/office/drawing/2014/main" id="{07C99567-4743-4C40-BD75-E2301C4F4548}"/>
            </a:ext>
          </a:extLst>
        </xdr:cNvPr>
        <xdr:cNvSpPr txBox="1"/>
      </xdr:nvSpPr>
      <xdr:spPr>
        <a:xfrm>
          <a:off x="13742044" y="949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38752</xdr:rowOff>
    </xdr:from>
    <xdr:ext cx="405111" cy="259045"/>
    <xdr:sp macro="" textlink="">
      <xdr:nvSpPr>
        <xdr:cNvPr id="661" name="n_2mainValue【保健センター・保健所】&#10;有形固定資産減価償却率">
          <a:extLst>
            <a:ext uri="{FF2B5EF4-FFF2-40B4-BE49-F238E27FC236}">
              <a16:creationId xmlns:a16="http://schemas.microsoft.com/office/drawing/2014/main" id="{37B5E826-AE8F-45D7-9DF5-A1853E2B342A}"/>
            </a:ext>
          </a:extLst>
        </xdr:cNvPr>
        <xdr:cNvSpPr txBox="1"/>
      </xdr:nvSpPr>
      <xdr:spPr>
        <a:xfrm>
          <a:off x="12960994" y="9455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168292</xdr:rowOff>
    </xdr:from>
    <xdr:ext cx="405111" cy="259045"/>
    <xdr:sp macro="" textlink="">
      <xdr:nvSpPr>
        <xdr:cNvPr id="662" name="n_3mainValue【保健センター・保健所】&#10;有形固定資産減価償却率">
          <a:extLst>
            <a:ext uri="{FF2B5EF4-FFF2-40B4-BE49-F238E27FC236}">
              <a16:creationId xmlns:a16="http://schemas.microsoft.com/office/drawing/2014/main" id="{E6C02071-E13A-471A-A780-996966DE1ED9}"/>
            </a:ext>
          </a:extLst>
        </xdr:cNvPr>
        <xdr:cNvSpPr txBox="1"/>
      </xdr:nvSpPr>
      <xdr:spPr>
        <a:xfrm>
          <a:off x="12167244" y="9413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4462</xdr:rowOff>
    </xdr:from>
    <xdr:ext cx="405111" cy="259045"/>
    <xdr:sp macro="" textlink="">
      <xdr:nvSpPr>
        <xdr:cNvPr id="663" name="n_4mainValue【保健センター・保健所】&#10;有形固定資産減価償却率">
          <a:extLst>
            <a:ext uri="{FF2B5EF4-FFF2-40B4-BE49-F238E27FC236}">
              <a16:creationId xmlns:a16="http://schemas.microsoft.com/office/drawing/2014/main" id="{7A55D30F-E63B-4382-BE92-FC9A527C45EC}"/>
            </a:ext>
          </a:extLst>
        </xdr:cNvPr>
        <xdr:cNvSpPr txBox="1"/>
      </xdr:nvSpPr>
      <xdr:spPr>
        <a:xfrm>
          <a:off x="11354444" y="9421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a:extLst>
            <a:ext uri="{FF2B5EF4-FFF2-40B4-BE49-F238E27FC236}">
              <a16:creationId xmlns:a16="http://schemas.microsoft.com/office/drawing/2014/main" id="{BC2B750A-E6F5-4FD4-B232-05A8CEDF8784}"/>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a:extLst>
            <a:ext uri="{FF2B5EF4-FFF2-40B4-BE49-F238E27FC236}">
              <a16:creationId xmlns:a16="http://schemas.microsoft.com/office/drawing/2014/main" id="{6CCBCE10-6A20-4B8C-8A7F-350218FA9695}"/>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a:extLst>
            <a:ext uri="{FF2B5EF4-FFF2-40B4-BE49-F238E27FC236}">
              <a16:creationId xmlns:a16="http://schemas.microsoft.com/office/drawing/2014/main" id="{0E99A96E-5F84-4928-B3AE-117A197257BB}"/>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a:extLst>
            <a:ext uri="{FF2B5EF4-FFF2-40B4-BE49-F238E27FC236}">
              <a16:creationId xmlns:a16="http://schemas.microsoft.com/office/drawing/2014/main" id="{C00F01FB-6DA4-43BE-B5EE-91D3A34A0AB5}"/>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a:extLst>
            <a:ext uri="{FF2B5EF4-FFF2-40B4-BE49-F238E27FC236}">
              <a16:creationId xmlns:a16="http://schemas.microsoft.com/office/drawing/2014/main" id="{B97948E8-325A-4949-8733-21E6C6F02D2F}"/>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a:extLst>
            <a:ext uri="{FF2B5EF4-FFF2-40B4-BE49-F238E27FC236}">
              <a16:creationId xmlns:a16="http://schemas.microsoft.com/office/drawing/2014/main" id="{F5638A99-DDF5-4225-903F-693920239D47}"/>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a:extLst>
            <a:ext uri="{FF2B5EF4-FFF2-40B4-BE49-F238E27FC236}">
              <a16:creationId xmlns:a16="http://schemas.microsoft.com/office/drawing/2014/main" id="{327E8418-1B9C-405F-89A7-82305E636F4E}"/>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a:extLst>
            <a:ext uri="{FF2B5EF4-FFF2-40B4-BE49-F238E27FC236}">
              <a16:creationId xmlns:a16="http://schemas.microsoft.com/office/drawing/2014/main" id="{EE4A460A-0975-4380-9DF8-C1CFA70AB7BD}"/>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a:extLst>
            <a:ext uri="{FF2B5EF4-FFF2-40B4-BE49-F238E27FC236}">
              <a16:creationId xmlns:a16="http://schemas.microsoft.com/office/drawing/2014/main" id="{DBD94886-86CB-49C1-82BE-6756F13AFAD3}"/>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a:extLst>
            <a:ext uri="{FF2B5EF4-FFF2-40B4-BE49-F238E27FC236}">
              <a16:creationId xmlns:a16="http://schemas.microsoft.com/office/drawing/2014/main" id="{E3CA4152-4F83-49B3-8DA7-AF2D21A1C11F}"/>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a:extLst>
            <a:ext uri="{FF2B5EF4-FFF2-40B4-BE49-F238E27FC236}">
              <a16:creationId xmlns:a16="http://schemas.microsoft.com/office/drawing/2014/main" id="{B0FBB6C2-3417-497A-BC7F-D9FA30D42271}"/>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5" name="テキスト ボックス 674">
          <a:extLst>
            <a:ext uri="{FF2B5EF4-FFF2-40B4-BE49-F238E27FC236}">
              <a16:creationId xmlns:a16="http://schemas.microsoft.com/office/drawing/2014/main" id="{158D9D7F-BAB3-4849-B5C0-E1718CC6F7DF}"/>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a:extLst>
            <a:ext uri="{FF2B5EF4-FFF2-40B4-BE49-F238E27FC236}">
              <a16:creationId xmlns:a16="http://schemas.microsoft.com/office/drawing/2014/main" id="{95002E39-D851-43F1-9D11-111B3B18678A}"/>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7" name="テキスト ボックス 676">
          <a:extLst>
            <a:ext uri="{FF2B5EF4-FFF2-40B4-BE49-F238E27FC236}">
              <a16:creationId xmlns:a16="http://schemas.microsoft.com/office/drawing/2014/main" id="{84E2E648-D6AC-4850-B1BB-6B9F7FFD866B}"/>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a:extLst>
            <a:ext uri="{FF2B5EF4-FFF2-40B4-BE49-F238E27FC236}">
              <a16:creationId xmlns:a16="http://schemas.microsoft.com/office/drawing/2014/main" id="{764B9BE6-9F42-48CF-9CA7-8C3870817557}"/>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9" name="テキスト ボックス 678">
          <a:extLst>
            <a:ext uri="{FF2B5EF4-FFF2-40B4-BE49-F238E27FC236}">
              <a16:creationId xmlns:a16="http://schemas.microsoft.com/office/drawing/2014/main" id="{C72F96C5-A7EA-4C86-96FE-A326FB28717D}"/>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a:extLst>
            <a:ext uri="{FF2B5EF4-FFF2-40B4-BE49-F238E27FC236}">
              <a16:creationId xmlns:a16="http://schemas.microsoft.com/office/drawing/2014/main" id="{1A1D2AB2-A9D4-4F26-B722-95128D861B78}"/>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1" name="テキスト ボックス 680">
          <a:extLst>
            <a:ext uri="{FF2B5EF4-FFF2-40B4-BE49-F238E27FC236}">
              <a16:creationId xmlns:a16="http://schemas.microsoft.com/office/drawing/2014/main" id="{5FD984D5-C784-4E71-93AE-02B158419DCA}"/>
            </a:ext>
          </a:extLst>
        </xdr:cNvPr>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a:extLst>
            <a:ext uri="{FF2B5EF4-FFF2-40B4-BE49-F238E27FC236}">
              <a16:creationId xmlns:a16="http://schemas.microsoft.com/office/drawing/2014/main" id="{83D6F5E3-371B-471D-9086-F07FC444CF1D}"/>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3" name="テキスト ボックス 682">
          <a:extLst>
            <a:ext uri="{FF2B5EF4-FFF2-40B4-BE49-F238E27FC236}">
              <a16:creationId xmlns:a16="http://schemas.microsoft.com/office/drawing/2014/main" id="{5988B53A-373C-4D87-83F8-64D8E6B846A8}"/>
            </a:ext>
          </a:extLst>
        </xdr:cNvPr>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a:extLst>
            <a:ext uri="{FF2B5EF4-FFF2-40B4-BE49-F238E27FC236}">
              <a16:creationId xmlns:a16="http://schemas.microsoft.com/office/drawing/2014/main" id="{C60F675B-FF59-42DE-96A8-05208AE8ABB2}"/>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a:extLst>
            <a:ext uri="{FF2B5EF4-FFF2-40B4-BE49-F238E27FC236}">
              <a16:creationId xmlns:a16="http://schemas.microsoft.com/office/drawing/2014/main" id="{1DDBED49-DEA3-47E8-8CC4-0133DF3553C7}"/>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a:extLst>
            <a:ext uri="{FF2B5EF4-FFF2-40B4-BE49-F238E27FC236}">
              <a16:creationId xmlns:a16="http://schemas.microsoft.com/office/drawing/2014/main" id="{4717198B-752C-4BD0-97B6-78863B845AE4}"/>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19050</xdr:rowOff>
    </xdr:from>
    <xdr:to>
      <xdr:col>116</xdr:col>
      <xdr:colOff>62864</xdr:colOff>
      <xdr:row>64</xdr:row>
      <xdr:rowOff>64770</xdr:rowOff>
    </xdr:to>
    <xdr:cxnSp macro="">
      <xdr:nvCxnSpPr>
        <xdr:cNvPr id="687" name="直線コネクタ 686">
          <a:extLst>
            <a:ext uri="{FF2B5EF4-FFF2-40B4-BE49-F238E27FC236}">
              <a16:creationId xmlns:a16="http://schemas.microsoft.com/office/drawing/2014/main" id="{8934F8F6-BE1F-4239-A95C-51F810936516}"/>
            </a:ext>
          </a:extLst>
        </xdr:cNvPr>
        <xdr:cNvCxnSpPr/>
      </xdr:nvCxnSpPr>
      <xdr:spPr>
        <a:xfrm flipV="1">
          <a:off x="19951064" y="91059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688" name="【保健センター・保健所】&#10;一人当たり面積最小値テキスト">
          <a:extLst>
            <a:ext uri="{FF2B5EF4-FFF2-40B4-BE49-F238E27FC236}">
              <a16:creationId xmlns:a16="http://schemas.microsoft.com/office/drawing/2014/main" id="{357626FF-DB2F-4EE8-9F3B-640B7A448A12}"/>
            </a:ext>
          </a:extLst>
        </xdr:cNvPr>
        <xdr:cNvSpPr txBox="1"/>
      </xdr:nvSpPr>
      <xdr:spPr>
        <a:xfrm>
          <a:off x="19989800" y="1064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689" name="直線コネクタ 688">
          <a:extLst>
            <a:ext uri="{FF2B5EF4-FFF2-40B4-BE49-F238E27FC236}">
              <a16:creationId xmlns:a16="http://schemas.microsoft.com/office/drawing/2014/main" id="{5BDD76DB-5A60-47E2-A17E-F487CB653D02}"/>
            </a:ext>
          </a:extLst>
        </xdr:cNvPr>
        <xdr:cNvCxnSpPr/>
      </xdr:nvCxnSpPr>
      <xdr:spPr>
        <a:xfrm>
          <a:off x="19881850" y="106375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137177</xdr:rowOff>
    </xdr:from>
    <xdr:ext cx="469744" cy="259045"/>
    <xdr:sp macro="" textlink="">
      <xdr:nvSpPr>
        <xdr:cNvPr id="690" name="【保健センター・保健所】&#10;一人当たり面積最大値テキスト">
          <a:extLst>
            <a:ext uri="{FF2B5EF4-FFF2-40B4-BE49-F238E27FC236}">
              <a16:creationId xmlns:a16="http://schemas.microsoft.com/office/drawing/2014/main" id="{D2A03491-EAF4-4DA4-B8E0-3950DA9C5044}"/>
            </a:ext>
          </a:extLst>
        </xdr:cNvPr>
        <xdr:cNvSpPr txBox="1"/>
      </xdr:nvSpPr>
      <xdr:spPr>
        <a:xfrm>
          <a:off x="19989800" y="889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19050</xdr:rowOff>
    </xdr:from>
    <xdr:to>
      <xdr:col>116</xdr:col>
      <xdr:colOff>152400</xdr:colOff>
      <xdr:row>55</xdr:row>
      <xdr:rowOff>19050</xdr:rowOff>
    </xdr:to>
    <xdr:cxnSp macro="">
      <xdr:nvCxnSpPr>
        <xdr:cNvPr id="691" name="直線コネクタ 690">
          <a:extLst>
            <a:ext uri="{FF2B5EF4-FFF2-40B4-BE49-F238E27FC236}">
              <a16:creationId xmlns:a16="http://schemas.microsoft.com/office/drawing/2014/main" id="{C77D9CD3-7AA2-4DC0-8140-3A1F458EFCD5}"/>
            </a:ext>
          </a:extLst>
        </xdr:cNvPr>
        <xdr:cNvCxnSpPr/>
      </xdr:nvCxnSpPr>
      <xdr:spPr>
        <a:xfrm>
          <a:off x="19881850" y="91059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93997</xdr:rowOff>
    </xdr:from>
    <xdr:ext cx="469744" cy="259045"/>
    <xdr:sp macro="" textlink="">
      <xdr:nvSpPr>
        <xdr:cNvPr id="692" name="【保健センター・保健所】&#10;一人当たり面積平均値テキスト">
          <a:extLst>
            <a:ext uri="{FF2B5EF4-FFF2-40B4-BE49-F238E27FC236}">
              <a16:creationId xmlns:a16="http://schemas.microsoft.com/office/drawing/2014/main" id="{13DAC0BD-CCCD-4A17-8330-4CE0FAEE588B}"/>
            </a:ext>
          </a:extLst>
        </xdr:cNvPr>
        <xdr:cNvSpPr txBox="1"/>
      </xdr:nvSpPr>
      <xdr:spPr>
        <a:xfrm>
          <a:off x="19989800" y="101714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71120</xdr:rowOff>
    </xdr:from>
    <xdr:to>
      <xdr:col>116</xdr:col>
      <xdr:colOff>114300</xdr:colOff>
      <xdr:row>63</xdr:row>
      <xdr:rowOff>1270</xdr:rowOff>
    </xdr:to>
    <xdr:sp macro="" textlink="">
      <xdr:nvSpPr>
        <xdr:cNvPr id="693" name="フローチャート: 判断 692">
          <a:extLst>
            <a:ext uri="{FF2B5EF4-FFF2-40B4-BE49-F238E27FC236}">
              <a16:creationId xmlns:a16="http://schemas.microsoft.com/office/drawing/2014/main" id="{9C39E76D-72C6-48E7-9CD5-7B3F58A30D81}"/>
            </a:ext>
          </a:extLst>
        </xdr:cNvPr>
        <xdr:cNvSpPr/>
      </xdr:nvSpPr>
      <xdr:spPr>
        <a:xfrm>
          <a:off x="19900900" y="103136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71120</xdr:rowOff>
    </xdr:from>
    <xdr:to>
      <xdr:col>112</xdr:col>
      <xdr:colOff>38100</xdr:colOff>
      <xdr:row>63</xdr:row>
      <xdr:rowOff>1270</xdr:rowOff>
    </xdr:to>
    <xdr:sp macro="" textlink="">
      <xdr:nvSpPr>
        <xdr:cNvPr id="694" name="フローチャート: 判断 693">
          <a:extLst>
            <a:ext uri="{FF2B5EF4-FFF2-40B4-BE49-F238E27FC236}">
              <a16:creationId xmlns:a16="http://schemas.microsoft.com/office/drawing/2014/main" id="{1B7E275E-F7D9-465E-A957-AD4FE6373F54}"/>
            </a:ext>
          </a:extLst>
        </xdr:cNvPr>
        <xdr:cNvSpPr/>
      </xdr:nvSpPr>
      <xdr:spPr>
        <a:xfrm>
          <a:off x="19157950" y="103136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71120</xdr:rowOff>
    </xdr:from>
    <xdr:to>
      <xdr:col>107</xdr:col>
      <xdr:colOff>101600</xdr:colOff>
      <xdr:row>63</xdr:row>
      <xdr:rowOff>1270</xdr:rowOff>
    </xdr:to>
    <xdr:sp macro="" textlink="">
      <xdr:nvSpPr>
        <xdr:cNvPr id="695" name="フローチャート: 判断 694">
          <a:extLst>
            <a:ext uri="{FF2B5EF4-FFF2-40B4-BE49-F238E27FC236}">
              <a16:creationId xmlns:a16="http://schemas.microsoft.com/office/drawing/2014/main" id="{42D45C73-C6B1-417C-8D2E-CD46A5F3FB29}"/>
            </a:ext>
          </a:extLst>
        </xdr:cNvPr>
        <xdr:cNvSpPr/>
      </xdr:nvSpPr>
      <xdr:spPr>
        <a:xfrm>
          <a:off x="18345150" y="103136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74930</xdr:rowOff>
    </xdr:from>
    <xdr:to>
      <xdr:col>102</xdr:col>
      <xdr:colOff>165100</xdr:colOff>
      <xdr:row>63</xdr:row>
      <xdr:rowOff>5080</xdr:rowOff>
    </xdr:to>
    <xdr:sp macro="" textlink="">
      <xdr:nvSpPr>
        <xdr:cNvPr id="696" name="フローチャート: 判断 695">
          <a:extLst>
            <a:ext uri="{FF2B5EF4-FFF2-40B4-BE49-F238E27FC236}">
              <a16:creationId xmlns:a16="http://schemas.microsoft.com/office/drawing/2014/main" id="{B9CABB3A-F234-4F4F-9378-59C54DD82503}"/>
            </a:ext>
          </a:extLst>
        </xdr:cNvPr>
        <xdr:cNvSpPr/>
      </xdr:nvSpPr>
      <xdr:spPr>
        <a:xfrm>
          <a:off x="17551400" y="103174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82550</xdr:rowOff>
    </xdr:from>
    <xdr:to>
      <xdr:col>98</xdr:col>
      <xdr:colOff>38100</xdr:colOff>
      <xdr:row>63</xdr:row>
      <xdr:rowOff>12700</xdr:rowOff>
    </xdr:to>
    <xdr:sp macro="" textlink="">
      <xdr:nvSpPr>
        <xdr:cNvPr id="697" name="フローチャート: 判断 696">
          <a:extLst>
            <a:ext uri="{FF2B5EF4-FFF2-40B4-BE49-F238E27FC236}">
              <a16:creationId xmlns:a16="http://schemas.microsoft.com/office/drawing/2014/main" id="{E445B30B-CC29-4E95-BD0F-27072AD1E0A4}"/>
            </a:ext>
          </a:extLst>
        </xdr:cNvPr>
        <xdr:cNvSpPr/>
      </xdr:nvSpPr>
      <xdr:spPr>
        <a:xfrm>
          <a:off x="16757650" y="103251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0FA04C3B-E3BA-4ED2-A474-EE0C960D4A75}"/>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EA26E566-78CD-4A7B-842F-3865CF38B654}"/>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B60DDAE2-AA30-479B-92A7-39807E69BFC0}"/>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5669C528-3F60-42EB-92D1-3133860AE6DB}"/>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0A26CF43-D217-4912-8F9E-15E2EF6D06E5}"/>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59690</xdr:rowOff>
    </xdr:from>
    <xdr:to>
      <xdr:col>116</xdr:col>
      <xdr:colOff>114300</xdr:colOff>
      <xdr:row>63</xdr:row>
      <xdr:rowOff>161290</xdr:rowOff>
    </xdr:to>
    <xdr:sp macro="" textlink="">
      <xdr:nvSpPr>
        <xdr:cNvPr id="703" name="楕円 702">
          <a:extLst>
            <a:ext uri="{FF2B5EF4-FFF2-40B4-BE49-F238E27FC236}">
              <a16:creationId xmlns:a16="http://schemas.microsoft.com/office/drawing/2014/main" id="{99CD0DD4-7B0B-4A34-910B-E7D6DDF5C085}"/>
            </a:ext>
          </a:extLst>
        </xdr:cNvPr>
        <xdr:cNvSpPr/>
      </xdr:nvSpPr>
      <xdr:spPr>
        <a:xfrm>
          <a:off x="19900900" y="1046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146067</xdr:rowOff>
    </xdr:from>
    <xdr:ext cx="469744" cy="259045"/>
    <xdr:sp macro="" textlink="">
      <xdr:nvSpPr>
        <xdr:cNvPr id="704" name="【保健センター・保健所】&#10;一人当たり面積該当値テキスト">
          <a:extLst>
            <a:ext uri="{FF2B5EF4-FFF2-40B4-BE49-F238E27FC236}">
              <a16:creationId xmlns:a16="http://schemas.microsoft.com/office/drawing/2014/main" id="{4FCC456A-F1E6-47DA-8FB6-E33EC5C4B145}"/>
            </a:ext>
          </a:extLst>
        </xdr:cNvPr>
        <xdr:cNvSpPr txBox="1"/>
      </xdr:nvSpPr>
      <xdr:spPr>
        <a:xfrm>
          <a:off x="19989800" y="1038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59690</xdr:rowOff>
    </xdr:from>
    <xdr:to>
      <xdr:col>112</xdr:col>
      <xdr:colOff>38100</xdr:colOff>
      <xdr:row>63</xdr:row>
      <xdr:rowOff>161290</xdr:rowOff>
    </xdr:to>
    <xdr:sp macro="" textlink="">
      <xdr:nvSpPr>
        <xdr:cNvPr id="705" name="楕円 704">
          <a:extLst>
            <a:ext uri="{FF2B5EF4-FFF2-40B4-BE49-F238E27FC236}">
              <a16:creationId xmlns:a16="http://schemas.microsoft.com/office/drawing/2014/main" id="{E6114124-834A-4FD3-8483-8A68108D8FFB}"/>
            </a:ext>
          </a:extLst>
        </xdr:cNvPr>
        <xdr:cNvSpPr/>
      </xdr:nvSpPr>
      <xdr:spPr>
        <a:xfrm>
          <a:off x="19157950" y="104673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110490</xdr:rowOff>
    </xdr:from>
    <xdr:to>
      <xdr:col>116</xdr:col>
      <xdr:colOff>63500</xdr:colOff>
      <xdr:row>63</xdr:row>
      <xdr:rowOff>110490</xdr:rowOff>
    </xdr:to>
    <xdr:cxnSp macro="">
      <xdr:nvCxnSpPr>
        <xdr:cNvPr id="706" name="直線コネクタ 705">
          <a:extLst>
            <a:ext uri="{FF2B5EF4-FFF2-40B4-BE49-F238E27FC236}">
              <a16:creationId xmlns:a16="http://schemas.microsoft.com/office/drawing/2014/main" id="{77987CC6-A5C9-49F9-9D13-0BC8057C266E}"/>
            </a:ext>
          </a:extLst>
        </xdr:cNvPr>
        <xdr:cNvCxnSpPr/>
      </xdr:nvCxnSpPr>
      <xdr:spPr>
        <a:xfrm>
          <a:off x="19202400" y="1051814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59690</xdr:rowOff>
    </xdr:from>
    <xdr:to>
      <xdr:col>107</xdr:col>
      <xdr:colOff>101600</xdr:colOff>
      <xdr:row>63</xdr:row>
      <xdr:rowOff>161290</xdr:rowOff>
    </xdr:to>
    <xdr:sp macro="" textlink="">
      <xdr:nvSpPr>
        <xdr:cNvPr id="707" name="楕円 706">
          <a:extLst>
            <a:ext uri="{FF2B5EF4-FFF2-40B4-BE49-F238E27FC236}">
              <a16:creationId xmlns:a16="http://schemas.microsoft.com/office/drawing/2014/main" id="{2B9FF034-B079-4028-A778-4553B5FA0EC4}"/>
            </a:ext>
          </a:extLst>
        </xdr:cNvPr>
        <xdr:cNvSpPr/>
      </xdr:nvSpPr>
      <xdr:spPr>
        <a:xfrm>
          <a:off x="18345150" y="1046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110490</xdr:rowOff>
    </xdr:from>
    <xdr:to>
      <xdr:col>111</xdr:col>
      <xdr:colOff>177800</xdr:colOff>
      <xdr:row>63</xdr:row>
      <xdr:rowOff>110490</xdr:rowOff>
    </xdr:to>
    <xdr:cxnSp macro="">
      <xdr:nvCxnSpPr>
        <xdr:cNvPr id="708" name="直線コネクタ 707">
          <a:extLst>
            <a:ext uri="{FF2B5EF4-FFF2-40B4-BE49-F238E27FC236}">
              <a16:creationId xmlns:a16="http://schemas.microsoft.com/office/drawing/2014/main" id="{9D3420F8-98C4-44AE-AE6D-E5DB95953854}"/>
            </a:ext>
          </a:extLst>
        </xdr:cNvPr>
        <xdr:cNvCxnSpPr/>
      </xdr:nvCxnSpPr>
      <xdr:spPr>
        <a:xfrm>
          <a:off x="18395950" y="1051814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59690</xdr:rowOff>
    </xdr:from>
    <xdr:to>
      <xdr:col>102</xdr:col>
      <xdr:colOff>165100</xdr:colOff>
      <xdr:row>63</xdr:row>
      <xdr:rowOff>161290</xdr:rowOff>
    </xdr:to>
    <xdr:sp macro="" textlink="">
      <xdr:nvSpPr>
        <xdr:cNvPr id="709" name="楕円 708">
          <a:extLst>
            <a:ext uri="{FF2B5EF4-FFF2-40B4-BE49-F238E27FC236}">
              <a16:creationId xmlns:a16="http://schemas.microsoft.com/office/drawing/2014/main" id="{EA707542-A1ED-45BC-B240-6F2075F089F7}"/>
            </a:ext>
          </a:extLst>
        </xdr:cNvPr>
        <xdr:cNvSpPr/>
      </xdr:nvSpPr>
      <xdr:spPr>
        <a:xfrm>
          <a:off x="17551400" y="1046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110490</xdr:rowOff>
    </xdr:from>
    <xdr:to>
      <xdr:col>107</xdr:col>
      <xdr:colOff>50800</xdr:colOff>
      <xdr:row>63</xdr:row>
      <xdr:rowOff>110490</xdr:rowOff>
    </xdr:to>
    <xdr:cxnSp macro="">
      <xdr:nvCxnSpPr>
        <xdr:cNvPr id="710" name="直線コネクタ 709">
          <a:extLst>
            <a:ext uri="{FF2B5EF4-FFF2-40B4-BE49-F238E27FC236}">
              <a16:creationId xmlns:a16="http://schemas.microsoft.com/office/drawing/2014/main" id="{68F4C8F3-D9C0-4969-9FD0-3944373EA034}"/>
            </a:ext>
          </a:extLst>
        </xdr:cNvPr>
        <xdr:cNvCxnSpPr/>
      </xdr:nvCxnSpPr>
      <xdr:spPr>
        <a:xfrm>
          <a:off x="17602200" y="1051814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59690</xdr:rowOff>
    </xdr:from>
    <xdr:to>
      <xdr:col>98</xdr:col>
      <xdr:colOff>38100</xdr:colOff>
      <xdr:row>63</xdr:row>
      <xdr:rowOff>161290</xdr:rowOff>
    </xdr:to>
    <xdr:sp macro="" textlink="">
      <xdr:nvSpPr>
        <xdr:cNvPr id="711" name="楕円 710">
          <a:extLst>
            <a:ext uri="{FF2B5EF4-FFF2-40B4-BE49-F238E27FC236}">
              <a16:creationId xmlns:a16="http://schemas.microsoft.com/office/drawing/2014/main" id="{C11F4A78-EC66-49EA-B4ED-1C39F811E7FC}"/>
            </a:ext>
          </a:extLst>
        </xdr:cNvPr>
        <xdr:cNvSpPr/>
      </xdr:nvSpPr>
      <xdr:spPr>
        <a:xfrm>
          <a:off x="16757650" y="104673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110490</xdr:rowOff>
    </xdr:from>
    <xdr:to>
      <xdr:col>102</xdr:col>
      <xdr:colOff>114300</xdr:colOff>
      <xdr:row>63</xdr:row>
      <xdr:rowOff>110490</xdr:rowOff>
    </xdr:to>
    <xdr:cxnSp macro="">
      <xdr:nvCxnSpPr>
        <xdr:cNvPr id="712" name="直線コネクタ 711">
          <a:extLst>
            <a:ext uri="{FF2B5EF4-FFF2-40B4-BE49-F238E27FC236}">
              <a16:creationId xmlns:a16="http://schemas.microsoft.com/office/drawing/2014/main" id="{6CAD6B50-A2D4-49D1-AC82-0A37E3A0BE3B}"/>
            </a:ext>
          </a:extLst>
        </xdr:cNvPr>
        <xdr:cNvCxnSpPr/>
      </xdr:nvCxnSpPr>
      <xdr:spPr>
        <a:xfrm>
          <a:off x="16802100" y="1051814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17797</xdr:rowOff>
    </xdr:from>
    <xdr:ext cx="469744" cy="259045"/>
    <xdr:sp macro="" textlink="">
      <xdr:nvSpPr>
        <xdr:cNvPr id="713" name="n_1aveValue【保健センター・保健所】&#10;一人当たり面積">
          <a:extLst>
            <a:ext uri="{FF2B5EF4-FFF2-40B4-BE49-F238E27FC236}">
              <a16:creationId xmlns:a16="http://schemas.microsoft.com/office/drawing/2014/main" id="{FC4D0CD0-1246-48C0-934A-4B84940CDFAF}"/>
            </a:ext>
          </a:extLst>
        </xdr:cNvPr>
        <xdr:cNvSpPr txBox="1"/>
      </xdr:nvSpPr>
      <xdr:spPr>
        <a:xfrm>
          <a:off x="18980227" y="1009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17797</xdr:rowOff>
    </xdr:from>
    <xdr:ext cx="469744" cy="259045"/>
    <xdr:sp macro="" textlink="">
      <xdr:nvSpPr>
        <xdr:cNvPr id="714" name="n_2aveValue【保健センター・保健所】&#10;一人当たり面積">
          <a:extLst>
            <a:ext uri="{FF2B5EF4-FFF2-40B4-BE49-F238E27FC236}">
              <a16:creationId xmlns:a16="http://schemas.microsoft.com/office/drawing/2014/main" id="{ED286EEA-A232-441A-9CC8-ED79BAADC8AE}"/>
            </a:ext>
          </a:extLst>
        </xdr:cNvPr>
        <xdr:cNvSpPr txBox="1"/>
      </xdr:nvSpPr>
      <xdr:spPr>
        <a:xfrm>
          <a:off x="18180127" y="1009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21607</xdr:rowOff>
    </xdr:from>
    <xdr:ext cx="469744" cy="259045"/>
    <xdr:sp macro="" textlink="">
      <xdr:nvSpPr>
        <xdr:cNvPr id="715" name="n_3aveValue【保健センター・保健所】&#10;一人当たり面積">
          <a:extLst>
            <a:ext uri="{FF2B5EF4-FFF2-40B4-BE49-F238E27FC236}">
              <a16:creationId xmlns:a16="http://schemas.microsoft.com/office/drawing/2014/main" id="{80EAA2DA-76BF-47D1-B0E8-ACC68D45A241}"/>
            </a:ext>
          </a:extLst>
        </xdr:cNvPr>
        <xdr:cNvSpPr txBox="1"/>
      </xdr:nvSpPr>
      <xdr:spPr>
        <a:xfrm>
          <a:off x="17386377" y="1009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29227</xdr:rowOff>
    </xdr:from>
    <xdr:ext cx="469744" cy="259045"/>
    <xdr:sp macro="" textlink="">
      <xdr:nvSpPr>
        <xdr:cNvPr id="716" name="n_4aveValue【保健センター・保健所】&#10;一人当たり面積">
          <a:extLst>
            <a:ext uri="{FF2B5EF4-FFF2-40B4-BE49-F238E27FC236}">
              <a16:creationId xmlns:a16="http://schemas.microsoft.com/office/drawing/2014/main" id="{B2D8383D-54D4-4BCD-8BBD-E5B9FD550FAB}"/>
            </a:ext>
          </a:extLst>
        </xdr:cNvPr>
        <xdr:cNvSpPr txBox="1"/>
      </xdr:nvSpPr>
      <xdr:spPr>
        <a:xfrm>
          <a:off x="16592627" y="1010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152417</xdr:rowOff>
    </xdr:from>
    <xdr:ext cx="469744" cy="259045"/>
    <xdr:sp macro="" textlink="">
      <xdr:nvSpPr>
        <xdr:cNvPr id="717" name="n_1mainValue【保健センター・保健所】&#10;一人当たり面積">
          <a:extLst>
            <a:ext uri="{FF2B5EF4-FFF2-40B4-BE49-F238E27FC236}">
              <a16:creationId xmlns:a16="http://schemas.microsoft.com/office/drawing/2014/main" id="{486F9085-E9EE-4F81-88F0-9CBCBDA26F11}"/>
            </a:ext>
          </a:extLst>
        </xdr:cNvPr>
        <xdr:cNvSpPr txBox="1"/>
      </xdr:nvSpPr>
      <xdr:spPr>
        <a:xfrm>
          <a:off x="18980227" y="1056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152417</xdr:rowOff>
    </xdr:from>
    <xdr:ext cx="469744" cy="259045"/>
    <xdr:sp macro="" textlink="">
      <xdr:nvSpPr>
        <xdr:cNvPr id="718" name="n_2mainValue【保健センター・保健所】&#10;一人当たり面積">
          <a:extLst>
            <a:ext uri="{FF2B5EF4-FFF2-40B4-BE49-F238E27FC236}">
              <a16:creationId xmlns:a16="http://schemas.microsoft.com/office/drawing/2014/main" id="{60F687D5-592A-4141-A0E6-418B351E2DD6}"/>
            </a:ext>
          </a:extLst>
        </xdr:cNvPr>
        <xdr:cNvSpPr txBox="1"/>
      </xdr:nvSpPr>
      <xdr:spPr>
        <a:xfrm>
          <a:off x="18180127" y="1056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152417</xdr:rowOff>
    </xdr:from>
    <xdr:ext cx="469744" cy="259045"/>
    <xdr:sp macro="" textlink="">
      <xdr:nvSpPr>
        <xdr:cNvPr id="719" name="n_3mainValue【保健センター・保健所】&#10;一人当たり面積">
          <a:extLst>
            <a:ext uri="{FF2B5EF4-FFF2-40B4-BE49-F238E27FC236}">
              <a16:creationId xmlns:a16="http://schemas.microsoft.com/office/drawing/2014/main" id="{9CC87EBC-CFA8-4769-80B5-0B3CB3AFBF6F}"/>
            </a:ext>
          </a:extLst>
        </xdr:cNvPr>
        <xdr:cNvSpPr txBox="1"/>
      </xdr:nvSpPr>
      <xdr:spPr>
        <a:xfrm>
          <a:off x="17386377" y="1056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152417</xdr:rowOff>
    </xdr:from>
    <xdr:ext cx="469744" cy="259045"/>
    <xdr:sp macro="" textlink="">
      <xdr:nvSpPr>
        <xdr:cNvPr id="720" name="n_4mainValue【保健センター・保健所】&#10;一人当たり面積">
          <a:extLst>
            <a:ext uri="{FF2B5EF4-FFF2-40B4-BE49-F238E27FC236}">
              <a16:creationId xmlns:a16="http://schemas.microsoft.com/office/drawing/2014/main" id="{A36C2E9C-3352-4AA5-88C3-FE8660D15D52}"/>
            </a:ext>
          </a:extLst>
        </xdr:cNvPr>
        <xdr:cNvSpPr txBox="1"/>
      </xdr:nvSpPr>
      <xdr:spPr>
        <a:xfrm>
          <a:off x="16592627" y="1056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a:extLst>
            <a:ext uri="{FF2B5EF4-FFF2-40B4-BE49-F238E27FC236}">
              <a16:creationId xmlns:a16="http://schemas.microsoft.com/office/drawing/2014/main" id="{B40D34FA-CC59-4B73-90C5-F751E4DF1580}"/>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a:extLst>
            <a:ext uri="{FF2B5EF4-FFF2-40B4-BE49-F238E27FC236}">
              <a16:creationId xmlns:a16="http://schemas.microsoft.com/office/drawing/2014/main" id="{A8F71260-2CE6-48B9-95EC-474000AC7937}"/>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a:extLst>
            <a:ext uri="{FF2B5EF4-FFF2-40B4-BE49-F238E27FC236}">
              <a16:creationId xmlns:a16="http://schemas.microsoft.com/office/drawing/2014/main" id="{9950CFBA-6CFD-4FC6-9DB8-2A2CD0916207}"/>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a:extLst>
            <a:ext uri="{FF2B5EF4-FFF2-40B4-BE49-F238E27FC236}">
              <a16:creationId xmlns:a16="http://schemas.microsoft.com/office/drawing/2014/main" id="{6EEEA2B7-8994-46C7-B988-7907DD7C3513}"/>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a:extLst>
            <a:ext uri="{FF2B5EF4-FFF2-40B4-BE49-F238E27FC236}">
              <a16:creationId xmlns:a16="http://schemas.microsoft.com/office/drawing/2014/main" id="{50283C2E-8668-4246-83FD-97F3F2094766}"/>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a:extLst>
            <a:ext uri="{FF2B5EF4-FFF2-40B4-BE49-F238E27FC236}">
              <a16:creationId xmlns:a16="http://schemas.microsoft.com/office/drawing/2014/main" id="{484760F3-C07B-4A20-A2AA-224AB9EC3721}"/>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a:extLst>
            <a:ext uri="{FF2B5EF4-FFF2-40B4-BE49-F238E27FC236}">
              <a16:creationId xmlns:a16="http://schemas.microsoft.com/office/drawing/2014/main" id="{02B04087-96F5-4C58-A192-9287E81218D0}"/>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36946821-D2E2-4521-AF3D-CF68947B3661}"/>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a:extLst>
            <a:ext uri="{FF2B5EF4-FFF2-40B4-BE49-F238E27FC236}">
              <a16:creationId xmlns:a16="http://schemas.microsoft.com/office/drawing/2014/main" id="{698BABB6-D06C-4F61-9AE8-071AB8ED0278}"/>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a:extLst>
            <a:ext uri="{FF2B5EF4-FFF2-40B4-BE49-F238E27FC236}">
              <a16:creationId xmlns:a16="http://schemas.microsoft.com/office/drawing/2014/main" id="{86B82A80-1712-426B-B8BB-87AAC8FBFC89}"/>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a:extLst>
            <a:ext uri="{FF2B5EF4-FFF2-40B4-BE49-F238E27FC236}">
              <a16:creationId xmlns:a16="http://schemas.microsoft.com/office/drawing/2014/main" id="{A1331A4B-E6FD-418E-BFB6-955F8FD72931}"/>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2" name="直線コネクタ 731">
          <a:extLst>
            <a:ext uri="{FF2B5EF4-FFF2-40B4-BE49-F238E27FC236}">
              <a16:creationId xmlns:a16="http://schemas.microsoft.com/office/drawing/2014/main" id="{B2954980-68E5-4E00-BAF9-0AA7044B1D7D}"/>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3" name="テキスト ボックス 732">
          <a:extLst>
            <a:ext uri="{FF2B5EF4-FFF2-40B4-BE49-F238E27FC236}">
              <a16:creationId xmlns:a16="http://schemas.microsoft.com/office/drawing/2014/main" id="{EFCCF8BB-776D-4C8A-B1AF-51AF3E24E5E3}"/>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4" name="直線コネクタ 733">
          <a:extLst>
            <a:ext uri="{FF2B5EF4-FFF2-40B4-BE49-F238E27FC236}">
              <a16:creationId xmlns:a16="http://schemas.microsoft.com/office/drawing/2014/main" id="{1CBD1BC7-9718-4184-AD3A-3DB7922719A1}"/>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5" name="テキスト ボックス 734">
          <a:extLst>
            <a:ext uri="{FF2B5EF4-FFF2-40B4-BE49-F238E27FC236}">
              <a16:creationId xmlns:a16="http://schemas.microsoft.com/office/drawing/2014/main" id="{69D6BF72-1F70-43F0-B3DF-C403FE6542C7}"/>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6" name="直線コネクタ 735">
          <a:extLst>
            <a:ext uri="{FF2B5EF4-FFF2-40B4-BE49-F238E27FC236}">
              <a16:creationId xmlns:a16="http://schemas.microsoft.com/office/drawing/2014/main" id="{C7026563-3CF7-4AB8-8777-E7ADCE2DD395}"/>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7" name="テキスト ボックス 736">
          <a:extLst>
            <a:ext uri="{FF2B5EF4-FFF2-40B4-BE49-F238E27FC236}">
              <a16:creationId xmlns:a16="http://schemas.microsoft.com/office/drawing/2014/main" id="{84C25A93-8757-497F-BA72-4DF875559796}"/>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8" name="直線コネクタ 737">
          <a:extLst>
            <a:ext uri="{FF2B5EF4-FFF2-40B4-BE49-F238E27FC236}">
              <a16:creationId xmlns:a16="http://schemas.microsoft.com/office/drawing/2014/main" id="{13C1C7CB-F19E-4893-BED4-5BEE044DA1BB}"/>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9" name="テキスト ボックス 738">
          <a:extLst>
            <a:ext uri="{FF2B5EF4-FFF2-40B4-BE49-F238E27FC236}">
              <a16:creationId xmlns:a16="http://schemas.microsoft.com/office/drawing/2014/main" id="{58551DF6-2D01-45A8-BA0E-7AC6948FFD4F}"/>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0" name="直線コネクタ 739">
          <a:extLst>
            <a:ext uri="{FF2B5EF4-FFF2-40B4-BE49-F238E27FC236}">
              <a16:creationId xmlns:a16="http://schemas.microsoft.com/office/drawing/2014/main" id="{C0148DB7-3BA9-48A6-B4A5-AF9A31AAA2BF}"/>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1" name="テキスト ボックス 740">
          <a:extLst>
            <a:ext uri="{FF2B5EF4-FFF2-40B4-BE49-F238E27FC236}">
              <a16:creationId xmlns:a16="http://schemas.microsoft.com/office/drawing/2014/main" id="{66CD9BC3-D536-4211-A218-DF72CB99B152}"/>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2" name="直線コネクタ 741">
          <a:extLst>
            <a:ext uri="{FF2B5EF4-FFF2-40B4-BE49-F238E27FC236}">
              <a16:creationId xmlns:a16="http://schemas.microsoft.com/office/drawing/2014/main" id="{008D0705-BBF6-44AE-95BE-3A0F9A3F4951}"/>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3" name="テキスト ボックス 742">
          <a:extLst>
            <a:ext uri="{FF2B5EF4-FFF2-40B4-BE49-F238E27FC236}">
              <a16:creationId xmlns:a16="http://schemas.microsoft.com/office/drawing/2014/main" id="{44C19F95-8FFD-4889-8E55-51DB7489ABE5}"/>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4" name="【消防施設】&#10;有形固定資産減価償却率グラフ枠">
          <a:extLst>
            <a:ext uri="{FF2B5EF4-FFF2-40B4-BE49-F238E27FC236}">
              <a16:creationId xmlns:a16="http://schemas.microsoft.com/office/drawing/2014/main" id="{9F72DF30-6E49-4F9C-8AEE-A4EE5914C1DD}"/>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45720</xdr:rowOff>
    </xdr:from>
    <xdr:to>
      <xdr:col>85</xdr:col>
      <xdr:colOff>126364</xdr:colOff>
      <xdr:row>86</xdr:row>
      <xdr:rowOff>114300</xdr:rowOff>
    </xdr:to>
    <xdr:cxnSp macro="">
      <xdr:nvCxnSpPr>
        <xdr:cNvPr id="745" name="直線コネクタ 744">
          <a:extLst>
            <a:ext uri="{FF2B5EF4-FFF2-40B4-BE49-F238E27FC236}">
              <a16:creationId xmlns:a16="http://schemas.microsoft.com/office/drawing/2014/main" id="{FC585B0F-0C64-44AE-AC33-BC0ED0ED9826}"/>
            </a:ext>
          </a:extLst>
        </xdr:cNvPr>
        <xdr:cNvCxnSpPr/>
      </xdr:nvCxnSpPr>
      <xdr:spPr>
        <a:xfrm flipV="1">
          <a:off x="14699614" y="12764770"/>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6" name="【消防施設】&#10;有形固定資産減価償却率最小値テキスト">
          <a:extLst>
            <a:ext uri="{FF2B5EF4-FFF2-40B4-BE49-F238E27FC236}">
              <a16:creationId xmlns:a16="http://schemas.microsoft.com/office/drawing/2014/main" id="{395B5071-C3F6-4921-88E3-0993CD0FE647}"/>
            </a:ext>
          </a:extLst>
        </xdr:cNvPr>
        <xdr:cNvSpPr txBox="1"/>
      </xdr:nvSpPr>
      <xdr:spPr>
        <a:xfrm>
          <a:off x="1473835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7" name="直線コネクタ 746">
          <a:extLst>
            <a:ext uri="{FF2B5EF4-FFF2-40B4-BE49-F238E27FC236}">
              <a16:creationId xmlns:a16="http://schemas.microsoft.com/office/drawing/2014/main" id="{0304E3C6-FB2B-463A-BB14-3A0450A5044B}"/>
            </a:ext>
          </a:extLst>
        </xdr:cNvPr>
        <xdr:cNvCxnSpPr/>
      </xdr:nvCxnSpPr>
      <xdr:spPr>
        <a:xfrm>
          <a:off x="146113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163847</xdr:rowOff>
    </xdr:from>
    <xdr:ext cx="405111" cy="259045"/>
    <xdr:sp macro="" textlink="">
      <xdr:nvSpPr>
        <xdr:cNvPr id="748" name="【消防施設】&#10;有形固定資産減価償却率最大値テキスト">
          <a:extLst>
            <a:ext uri="{FF2B5EF4-FFF2-40B4-BE49-F238E27FC236}">
              <a16:creationId xmlns:a16="http://schemas.microsoft.com/office/drawing/2014/main" id="{358F5B0F-ED6C-4894-87E4-DA03C270EA65}"/>
            </a:ext>
          </a:extLst>
        </xdr:cNvPr>
        <xdr:cNvSpPr txBox="1"/>
      </xdr:nvSpPr>
      <xdr:spPr>
        <a:xfrm>
          <a:off x="14738350" y="12552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45720</xdr:rowOff>
    </xdr:from>
    <xdr:to>
      <xdr:col>86</xdr:col>
      <xdr:colOff>25400</xdr:colOff>
      <xdr:row>77</xdr:row>
      <xdr:rowOff>45720</xdr:rowOff>
    </xdr:to>
    <xdr:cxnSp macro="">
      <xdr:nvCxnSpPr>
        <xdr:cNvPr id="749" name="直線コネクタ 748">
          <a:extLst>
            <a:ext uri="{FF2B5EF4-FFF2-40B4-BE49-F238E27FC236}">
              <a16:creationId xmlns:a16="http://schemas.microsoft.com/office/drawing/2014/main" id="{AFB9B162-FD24-4364-8B94-3E2058F650E6}"/>
            </a:ext>
          </a:extLst>
        </xdr:cNvPr>
        <xdr:cNvCxnSpPr/>
      </xdr:nvCxnSpPr>
      <xdr:spPr>
        <a:xfrm>
          <a:off x="14611350" y="127647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17163</xdr:rowOff>
    </xdr:from>
    <xdr:ext cx="405111" cy="259045"/>
    <xdr:sp macro="" textlink="">
      <xdr:nvSpPr>
        <xdr:cNvPr id="750" name="【消防施設】&#10;有形固定資産減価償却率平均値テキスト">
          <a:extLst>
            <a:ext uri="{FF2B5EF4-FFF2-40B4-BE49-F238E27FC236}">
              <a16:creationId xmlns:a16="http://schemas.microsoft.com/office/drawing/2014/main" id="{A2949AE3-115E-42E4-856C-63D3EC5FC972}"/>
            </a:ext>
          </a:extLst>
        </xdr:cNvPr>
        <xdr:cNvSpPr txBox="1"/>
      </xdr:nvSpPr>
      <xdr:spPr>
        <a:xfrm>
          <a:off x="14738350" y="135617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38736</xdr:rowOff>
    </xdr:from>
    <xdr:to>
      <xdr:col>85</xdr:col>
      <xdr:colOff>177800</xdr:colOff>
      <xdr:row>82</xdr:row>
      <xdr:rowOff>140336</xdr:rowOff>
    </xdr:to>
    <xdr:sp macro="" textlink="">
      <xdr:nvSpPr>
        <xdr:cNvPr id="751" name="フローチャート: 判断 750">
          <a:extLst>
            <a:ext uri="{FF2B5EF4-FFF2-40B4-BE49-F238E27FC236}">
              <a16:creationId xmlns:a16="http://schemas.microsoft.com/office/drawing/2014/main" id="{402BD1D2-1945-4C74-AD69-6B95959EEE3B}"/>
            </a:ext>
          </a:extLst>
        </xdr:cNvPr>
        <xdr:cNvSpPr/>
      </xdr:nvSpPr>
      <xdr:spPr>
        <a:xfrm>
          <a:off x="14649450" y="1358328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13970</xdr:rowOff>
    </xdr:from>
    <xdr:to>
      <xdr:col>81</xdr:col>
      <xdr:colOff>101600</xdr:colOff>
      <xdr:row>82</xdr:row>
      <xdr:rowOff>115570</xdr:rowOff>
    </xdr:to>
    <xdr:sp macro="" textlink="">
      <xdr:nvSpPr>
        <xdr:cNvPr id="752" name="フローチャート: 判断 751">
          <a:extLst>
            <a:ext uri="{FF2B5EF4-FFF2-40B4-BE49-F238E27FC236}">
              <a16:creationId xmlns:a16="http://schemas.microsoft.com/office/drawing/2014/main" id="{F60FC6F9-3E81-419D-8E6E-D374EAF47E38}"/>
            </a:ext>
          </a:extLst>
        </xdr:cNvPr>
        <xdr:cNvSpPr/>
      </xdr:nvSpPr>
      <xdr:spPr>
        <a:xfrm>
          <a:off x="13887450" y="1355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168275</xdr:rowOff>
    </xdr:from>
    <xdr:to>
      <xdr:col>76</xdr:col>
      <xdr:colOff>165100</xdr:colOff>
      <xdr:row>82</xdr:row>
      <xdr:rowOff>98425</xdr:rowOff>
    </xdr:to>
    <xdr:sp macro="" textlink="">
      <xdr:nvSpPr>
        <xdr:cNvPr id="753" name="フローチャート: 判断 752">
          <a:extLst>
            <a:ext uri="{FF2B5EF4-FFF2-40B4-BE49-F238E27FC236}">
              <a16:creationId xmlns:a16="http://schemas.microsoft.com/office/drawing/2014/main" id="{4138CAF6-89E5-4B1E-99A6-DBC44B258D59}"/>
            </a:ext>
          </a:extLst>
        </xdr:cNvPr>
        <xdr:cNvSpPr/>
      </xdr:nvSpPr>
      <xdr:spPr>
        <a:xfrm>
          <a:off x="13093700" y="1354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754" name="フローチャート: 判断 753">
          <a:extLst>
            <a:ext uri="{FF2B5EF4-FFF2-40B4-BE49-F238E27FC236}">
              <a16:creationId xmlns:a16="http://schemas.microsoft.com/office/drawing/2014/main" id="{936666DE-06A6-4630-A390-A861E1B804F5}"/>
            </a:ext>
          </a:extLst>
        </xdr:cNvPr>
        <xdr:cNvSpPr/>
      </xdr:nvSpPr>
      <xdr:spPr>
        <a:xfrm>
          <a:off x="12299950" y="134924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139700</xdr:rowOff>
    </xdr:from>
    <xdr:to>
      <xdr:col>67</xdr:col>
      <xdr:colOff>101600</xdr:colOff>
      <xdr:row>82</xdr:row>
      <xdr:rowOff>69850</xdr:rowOff>
    </xdr:to>
    <xdr:sp macro="" textlink="">
      <xdr:nvSpPr>
        <xdr:cNvPr id="755" name="フローチャート: 判断 754">
          <a:extLst>
            <a:ext uri="{FF2B5EF4-FFF2-40B4-BE49-F238E27FC236}">
              <a16:creationId xmlns:a16="http://schemas.microsoft.com/office/drawing/2014/main" id="{C7521D1E-B105-428A-B0EC-25ACDD053359}"/>
            </a:ext>
          </a:extLst>
        </xdr:cNvPr>
        <xdr:cNvSpPr/>
      </xdr:nvSpPr>
      <xdr:spPr>
        <a:xfrm>
          <a:off x="11487150" y="135191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40B24DA8-B8C2-4C43-9DD7-6E06E0F6D619}"/>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AB2EB42B-76DB-4299-9DB1-749ABA831B1D}"/>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FA5A71B3-D4A3-4C51-BE3F-1B8C40A60609}"/>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AE377B31-06C8-4116-A569-0014632721E3}"/>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11AC798C-92D2-466E-AEFF-82BC914D4717}"/>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135889</xdr:rowOff>
    </xdr:from>
    <xdr:to>
      <xdr:col>85</xdr:col>
      <xdr:colOff>177800</xdr:colOff>
      <xdr:row>80</xdr:row>
      <xdr:rowOff>66039</xdr:rowOff>
    </xdr:to>
    <xdr:sp macro="" textlink="">
      <xdr:nvSpPr>
        <xdr:cNvPr id="761" name="楕円 760">
          <a:extLst>
            <a:ext uri="{FF2B5EF4-FFF2-40B4-BE49-F238E27FC236}">
              <a16:creationId xmlns:a16="http://schemas.microsoft.com/office/drawing/2014/main" id="{61B818D9-25A1-496C-A644-704B7706F675}"/>
            </a:ext>
          </a:extLst>
        </xdr:cNvPr>
        <xdr:cNvSpPr/>
      </xdr:nvSpPr>
      <xdr:spPr>
        <a:xfrm>
          <a:off x="14649450" y="1318513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158766</xdr:rowOff>
    </xdr:from>
    <xdr:ext cx="405111" cy="259045"/>
    <xdr:sp macro="" textlink="">
      <xdr:nvSpPr>
        <xdr:cNvPr id="762" name="【消防施設】&#10;有形固定資産減価償却率該当値テキスト">
          <a:extLst>
            <a:ext uri="{FF2B5EF4-FFF2-40B4-BE49-F238E27FC236}">
              <a16:creationId xmlns:a16="http://schemas.microsoft.com/office/drawing/2014/main" id="{C46B8F0F-6040-4A76-812E-2D38984A97FB}"/>
            </a:ext>
          </a:extLst>
        </xdr:cNvPr>
        <xdr:cNvSpPr txBox="1"/>
      </xdr:nvSpPr>
      <xdr:spPr>
        <a:xfrm>
          <a:off x="14738350" y="13042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124461</xdr:rowOff>
    </xdr:from>
    <xdr:to>
      <xdr:col>81</xdr:col>
      <xdr:colOff>101600</xdr:colOff>
      <xdr:row>80</xdr:row>
      <xdr:rowOff>54611</xdr:rowOff>
    </xdr:to>
    <xdr:sp macro="" textlink="">
      <xdr:nvSpPr>
        <xdr:cNvPr id="763" name="楕円 762">
          <a:extLst>
            <a:ext uri="{FF2B5EF4-FFF2-40B4-BE49-F238E27FC236}">
              <a16:creationId xmlns:a16="http://schemas.microsoft.com/office/drawing/2014/main" id="{4EBF3B36-05A1-47D7-A650-607E5D342DE8}"/>
            </a:ext>
          </a:extLst>
        </xdr:cNvPr>
        <xdr:cNvSpPr/>
      </xdr:nvSpPr>
      <xdr:spPr>
        <a:xfrm>
          <a:off x="13887450" y="131737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3811</xdr:rowOff>
    </xdr:from>
    <xdr:to>
      <xdr:col>85</xdr:col>
      <xdr:colOff>127000</xdr:colOff>
      <xdr:row>80</xdr:row>
      <xdr:rowOff>15239</xdr:rowOff>
    </xdr:to>
    <xdr:cxnSp macro="">
      <xdr:nvCxnSpPr>
        <xdr:cNvPr id="764" name="直線コネクタ 763">
          <a:extLst>
            <a:ext uri="{FF2B5EF4-FFF2-40B4-BE49-F238E27FC236}">
              <a16:creationId xmlns:a16="http://schemas.microsoft.com/office/drawing/2014/main" id="{D96D3F25-E261-44D3-A6B0-5102A0D79790}"/>
            </a:ext>
          </a:extLst>
        </xdr:cNvPr>
        <xdr:cNvCxnSpPr/>
      </xdr:nvCxnSpPr>
      <xdr:spPr>
        <a:xfrm>
          <a:off x="13938250" y="13218161"/>
          <a:ext cx="762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25400</xdr:rowOff>
    </xdr:from>
    <xdr:to>
      <xdr:col>76</xdr:col>
      <xdr:colOff>165100</xdr:colOff>
      <xdr:row>80</xdr:row>
      <xdr:rowOff>127000</xdr:rowOff>
    </xdr:to>
    <xdr:sp macro="" textlink="">
      <xdr:nvSpPr>
        <xdr:cNvPr id="765" name="楕円 764">
          <a:extLst>
            <a:ext uri="{FF2B5EF4-FFF2-40B4-BE49-F238E27FC236}">
              <a16:creationId xmlns:a16="http://schemas.microsoft.com/office/drawing/2014/main" id="{9957E88F-7C79-4ED9-91C7-88B3A9E284F8}"/>
            </a:ext>
          </a:extLst>
        </xdr:cNvPr>
        <xdr:cNvSpPr/>
      </xdr:nvSpPr>
      <xdr:spPr>
        <a:xfrm>
          <a:off x="13093700" y="132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3811</xdr:rowOff>
    </xdr:from>
    <xdr:to>
      <xdr:col>81</xdr:col>
      <xdr:colOff>50800</xdr:colOff>
      <xdr:row>80</xdr:row>
      <xdr:rowOff>76200</xdr:rowOff>
    </xdr:to>
    <xdr:cxnSp macro="">
      <xdr:nvCxnSpPr>
        <xdr:cNvPr id="766" name="直線コネクタ 765">
          <a:extLst>
            <a:ext uri="{FF2B5EF4-FFF2-40B4-BE49-F238E27FC236}">
              <a16:creationId xmlns:a16="http://schemas.microsoft.com/office/drawing/2014/main" id="{F62B3794-D66F-4FC6-8E20-77EB1F1CFE20}"/>
            </a:ext>
          </a:extLst>
        </xdr:cNvPr>
        <xdr:cNvCxnSpPr/>
      </xdr:nvCxnSpPr>
      <xdr:spPr>
        <a:xfrm flipV="1">
          <a:off x="13144500" y="13218161"/>
          <a:ext cx="79375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42545</xdr:rowOff>
    </xdr:from>
    <xdr:to>
      <xdr:col>72</xdr:col>
      <xdr:colOff>38100</xdr:colOff>
      <xdr:row>83</xdr:row>
      <xdr:rowOff>144145</xdr:rowOff>
    </xdr:to>
    <xdr:sp macro="" textlink="">
      <xdr:nvSpPr>
        <xdr:cNvPr id="767" name="楕円 766">
          <a:extLst>
            <a:ext uri="{FF2B5EF4-FFF2-40B4-BE49-F238E27FC236}">
              <a16:creationId xmlns:a16="http://schemas.microsoft.com/office/drawing/2014/main" id="{A29D6AFA-7BEB-4E2D-A0F5-E6290056A84A}"/>
            </a:ext>
          </a:extLst>
        </xdr:cNvPr>
        <xdr:cNvSpPr/>
      </xdr:nvSpPr>
      <xdr:spPr>
        <a:xfrm>
          <a:off x="12299950" y="137521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76200</xdr:rowOff>
    </xdr:from>
    <xdr:to>
      <xdr:col>76</xdr:col>
      <xdr:colOff>114300</xdr:colOff>
      <xdr:row>83</xdr:row>
      <xdr:rowOff>93345</xdr:rowOff>
    </xdr:to>
    <xdr:cxnSp macro="">
      <xdr:nvCxnSpPr>
        <xdr:cNvPr id="768" name="直線コネクタ 767">
          <a:extLst>
            <a:ext uri="{FF2B5EF4-FFF2-40B4-BE49-F238E27FC236}">
              <a16:creationId xmlns:a16="http://schemas.microsoft.com/office/drawing/2014/main" id="{ACBCA4DC-BACA-408A-8346-B0980C2E9132}"/>
            </a:ext>
          </a:extLst>
        </xdr:cNvPr>
        <xdr:cNvCxnSpPr/>
      </xdr:nvCxnSpPr>
      <xdr:spPr>
        <a:xfrm flipV="1">
          <a:off x="12344400" y="13290550"/>
          <a:ext cx="800100" cy="512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38736</xdr:rowOff>
    </xdr:from>
    <xdr:to>
      <xdr:col>67</xdr:col>
      <xdr:colOff>101600</xdr:colOff>
      <xdr:row>83</xdr:row>
      <xdr:rowOff>140336</xdr:rowOff>
    </xdr:to>
    <xdr:sp macro="" textlink="">
      <xdr:nvSpPr>
        <xdr:cNvPr id="769" name="楕円 768">
          <a:extLst>
            <a:ext uri="{FF2B5EF4-FFF2-40B4-BE49-F238E27FC236}">
              <a16:creationId xmlns:a16="http://schemas.microsoft.com/office/drawing/2014/main" id="{FEC4AF25-FDFE-4584-A996-0E0F50202320}"/>
            </a:ext>
          </a:extLst>
        </xdr:cNvPr>
        <xdr:cNvSpPr/>
      </xdr:nvSpPr>
      <xdr:spPr>
        <a:xfrm>
          <a:off x="11487150" y="1374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89536</xdr:rowOff>
    </xdr:from>
    <xdr:to>
      <xdr:col>71</xdr:col>
      <xdr:colOff>177800</xdr:colOff>
      <xdr:row>83</xdr:row>
      <xdr:rowOff>93345</xdr:rowOff>
    </xdr:to>
    <xdr:cxnSp macro="">
      <xdr:nvCxnSpPr>
        <xdr:cNvPr id="770" name="直線コネクタ 769">
          <a:extLst>
            <a:ext uri="{FF2B5EF4-FFF2-40B4-BE49-F238E27FC236}">
              <a16:creationId xmlns:a16="http://schemas.microsoft.com/office/drawing/2014/main" id="{56212F35-DA1A-4DD7-9941-281717C3C37D}"/>
            </a:ext>
          </a:extLst>
        </xdr:cNvPr>
        <xdr:cNvCxnSpPr/>
      </xdr:nvCxnSpPr>
      <xdr:spPr>
        <a:xfrm>
          <a:off x="11537950" y="13799186"/>
          <a:ext cx="80645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106697</xdr:rowOff>
    </xdr:from>
    <xdr:ext cx="405111" cy="259045"/>
    <xdr:sp macro="" textlink="">
      <xdr:nvSpPr>
        <xdr:cNvPr id="771" name="n_1aveValue【消防施設】&#10;有形固定資産減価償却率">
          <a:extLst>
            <a:ext uri="{FF2B5EF4-FFF2-40B4-BE49-F238E27FC236}">
              <a16:creationId xmlns:a16="http://schemas.microsoft.com/office/drawing/2014/main" id="{308114C3-9128-4CEC-8B9E-A68A43D23448}"/>
            </a:ext>
          </a:extLst>
        </xdr:cNvPr>
        <xdr:cNvSpPr txBox="1"/>
      </xdr:nvSpPr>
      <xdr:spPr>
        <a:xfrm>
          <a:off x="13742044" y="13651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89552</xdr:rowOff>
    </xdr:from>
    <xdr:ext cx="405111" cy="259045"/>
    <xdr:sp macro="" textlink="">
      <xdr:nvSpPr>
        <xdr:cNvPr id="772" name="n_2aveValue【消防施設】&#10;有形固定資産減価償却率">
          <a:extLst>
            <a:ext uri="{FF2B5EF4-FFF2-40B4-BE49-F238E27FC236}">
              <a16:creationId xmlns:a16="http://schemas.microsoft.com/office/drawing/2014/main" id="{47144D4C-22C0-420F-8CDB-8EEC32F7706D}"/>
            </a:ext>
          </a:extLst>
        </xdr:cNvPr>
        <xdr:cNvSpPr txBox="1"/>
      </xdr:nvSpPr>
      <xdr:spPr>
        <a:xfrm>
          <a:off x="12960994" y="13634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773" name="n_3aveValue【消防施設】&#10;有形固定資産減価償却率">
          <a:extLst>
            <a:ext uri="{FF2B5EF4-FFF2-40B4-BE49-F238E27FC236}">
              <a16:creationId xmlns:a16="http://schemas.microsoft.com/office/drawing/2014/main" id="{C085EA07-01F8-40A2-BA02-E14817F5AE38}"/>
            </a:ext>
          </a:extLst>
        </xdr:cNvPr>
        <xdr:cNvSpPr txBox="1"/>
      </xdr:nvSpPr>
      <xdr:spPr>
        <a:xfrm>
          <a:off x="12167244" y="13274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86377</xdr:rowOff>
    </xdr:from>
    <xdr:ext cx="405111" cy="259045"/>
    <xdr:sp macro="" textlink="">
      <xdr:nvSpPr>
        <xdr:cNvPr id="774" name="n_4aveValue【消防施設】&#10;有形固定資産減価償却率">
          <a:extLst>
            <a:ext uri="{FF2B5EF4-FFF2-40B4-BE49-F238E27FC236}">
              <a16:creationId xmlns:a16="http://schemas.microsoft.com/office/drawing/2014/main" id="{4A5F1221-0E48-4284-BB20-4066E1FE8A9D}"/>
            </a:ext>
          </a:extLst>
        </xdr:cNvPr>
        <xdr:cNvSpPr txBox="1"/>
      </xdr:nvSpPr>
      <xdr:spPr>
        <a:xfrm>
          <a:off x="11354444" y="13300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71138</xdr:rowOff>
    </xdr:from>
    <xdr:ext cx="405111" cy="259045"/>
    <xdr:sp macro="" textlink="">
      <xdr:nvSpPr>
        <xdr:cNvPr id="775" name="n_1mainValue【消防施設】&#10;有形固定資産減価償却率">
          <a:extLst>
            <a:ext uri="{FF2B5EF4-FFF2-40B4-BE49-F238E27FC236}">
              <a16:creationId xmlns:a16="http://schemas.microsoft.com/office/drawing/2014/main" id="{015505E7-CB4C-422B-9B00-0EFC64201767}"/>
            </a:ext>
          </a:extLst>
        </xdr:cNvPr>
        <xdr:cNvSpPr txBox="1"/>
      </xdr:nvSpPr>
      <xdr:spPr>
        <a:xfrm>
          <a:off x="13742044" y="12955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143527</xdr:rowOff>
    </xdr:from>
    <xdr:ext cx="405111" cy="259045"/>
    <xdr:sp macro="" textlink="">
      <xdr:nvSpPr>
        <xdr:cNvPr id="776" name="n_2mainValue【消防施設】&#10;有形固定資産減価償却率">
          <a:extLst>
            <a:ext uri="{FF2B5EF4-FFF2-40B4-BE49-F238E27FC236}">
              <a16:creationId xmlns:a16="http://schemas.microsoft.com/office/drawing/2014/main" id="{2A2CD187-1B73-423F-AD04-4583D4D52915}"/>
            </a:ext>
          </a:extLst>
        </xdr:cNvPr>
        <xdr:cNvSpPr txBox="1"/>
      </xdr:nvSpPr>
      <xdr:spPr>
        <a:xfrm>
          <a:off x="12960994" y="13027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135272</xdr:rowOff>
    </xdr:from>
    <xdr:ext cx="405111" cy="259045"/>
    <xdr:sp macro="" textlink="">
      <xdr:nvSpPr>
        <xdr:cNvPr id="777" name="n_3mainValue【消防施設】&#10;有形固定資産減価償却率">
          <a:extLst>
            <a:ext uri="{FF2B5EF4-FFF2-40B4-BE49-F238E27FC236}">
              <a16:creationId xmlns:a16="http://schemas.microsoft.com/office/drawing/2014/main" id="{363B3DB0-5F38-4A94-B939-297368FE506B}"/>
            </a:ext>
          </a:extLst>
        </xdr:cNvPr>
        <xdr:cNvSpPr txBox="1"/>
      </xdr:nvSpPr>
      <xdr:spPr>
        <a:xfrm>
          <a:off x="12167244" y="13844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131463</xdr:rowOff>
    </xdr:from>
    <xdr:ext cx="405111" cy="259045"/>
    <xdr:sp macro="" textlink="">
      <xdr:nvSpPr>
        <xdr:cNvPr id="778" name="n_4mainValue【消防施設】&#10;有形固定資産減価償却率">
          <a:extLst>
            <a:ext uri="{FF2B5EF4-FFF2-40B4-BE49-F238E27FC236}">
              <a16:creationId xmlns:a16="http://schemas.microsoft.com/office/drawing/2014/main" id="{6944C659-EB67-4EF5-A2D9-0A1CE1F4D52F}"/>
            </a:ext>
          </a:extLst>
        </xdr:cNvPr>
        <xdr:cNvSpPr txBox="1"/>
      </xdr:nvSpPr>
      <xdr:spPr>
        <a:xfrm>
          <a:off x="11354444" y="13841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9" name="正方形/長方形 778">
          <a:extLst>
            <a:ext uri="{FF2B5EF4-FFF2-40B4-BE49-F238E27FC236}">
              <a16:creationId xmlns:a16="http://schemas.microsoft.com/office/drawing/2014/main" id="{3BFFC533-85F0-4E3C-8B06-E336D3335288}"/>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0" name="正方形/長方形 779">
          <a:extLst>
            <a:ext uri="{FF2B5EF4-FFF2-40B4-BE49-F238E27FC236}">
              <a16:creationId xmlns:a16="http://schemas.microsoft.com/office/drawing/2014/main" id="{3EF9C1BC-CA3E-4BF6-9E72-D2FF8CACAC05}"/>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1" name="正方形/長方形 780">
          <a:extLst>
            <a:ext uri="{FF2B5EF4-FFF2-40B4-BE49-F238E27FC236}">
              <a16:creationId xmlns:a16="http://schemas.microsoft.com/office/drawing/2014/main" id="{01BACA8D-F68D-4305-A7A4-8574BB576D7E}"/>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2" name="正方形/長方形 781">
          <a:extLst>
            <a:ext uri="{FF2B5EF4-FFF2-40B4-BE49-F238E27FC236}">
              <a16:creationId xmlns:a16="http://schemas.microsoft.com/office/drawing/2014/main" id="{AC66BD43-4983-4457-A8DA-6CFB431CBEFC}"/>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3" name="正方形/長方形 782">
          <a:extLst>
            <a:ext uri="{FF2B5EF4-FFF2-40B4-BE49-F238E27FC236}">
              <a16:creationId xmlns:a16="http://schemas.microsoft.com/office/drawing/2014/main" id="{107CAA1A-2BBA-4324-8989-28A0586CBF17}"/>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4" name="正方形/長方形 783">
          <a:extLst>
            <a:ext uri="{FF2B5EF4-FFF2-40B4-BE49-F238E27FC236}">
              <a16:creationId xmlns:a16="http://schemas.microsoft.com/office/drawing/2014/main" id="{7E09E3C2-1A92-425C-AC32-69FE8E3F2D34}"/>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5" name="正方形/長方形 784">
          <a:extLst>
            <a:ext uri="{FF2B5EF4-FFF2-40B4-BE49-F238E27FC236}">
              <a16:creationId xmlns:a16="http://schemas.microsoft.com/office/drawing/2014/main" id="{861F021E-216C-45F8-A0F4-3BDD6BF2164B}"/>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6" name="正方形/長方形 785">
          <a:extLst>
            <a:ext uri="{FF2B5EF4-FFF2-40B4-BE49-F238E27FC236}">
              <a16:creationId xmlns:a16="http://schemas.microsoft.com/office/drawing/2014/main" id="{CC430DF6-BDBB-4418-B1A2-7A65353815F5}"/>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7" name="テキスト ボックス 786">
          <a:extLst>
            <a:ext uri="{FF2B5EF4-FFF2-40B4-BE49-F238E27FC236}">
              <a16:creationId xmlns:a16="http://schemas.microsoft.com/office/drawing/2014/main" id="{939CFF60-4FF3-44F0-AC0C-C6F6B4E87FFD}"/>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8" name="直線コネクタ 787">
          <a:extLst>
            <a:ext uri="{FF2B5EF4-FFF2-40B4-BE49-F238E27FC236}">
              <a16:creationId xmlns:a16="http://schemas.microsoft.com/office/drawing/2014/main" id="{AF3BFBA7-5719-4FD0-8D04-72C564BAEDB6}"/>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9" name="直線コネクタ 788">
          <a:extLst>
            <a:ext uri="{FF2B5EF4-FFF2-40B4-BE49-F238E27FC236}">
              <a16:creationId xmlns:a16="http://schemas.microsoft.com/office/drawing/2014/main" id="{92349D03-6AB2-44D2-A327-5F6D8E148320}"/>
            </a:ext>
          </a:extLst>
        </xdr:cNvPr>
        <xdr:cNvCxnSpPr/>
      </xdr:nvCxnSpPr>
      <xdr:spPr>
        <a:xfrm>
          <a:off x="164592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0" name="テキスト ボックス 789">
          <a:extLst>
            <a:ext uri="{FF2B5EF4-FFF2-40B4-BE49-F238E27FC236}">
              <a16:creationId xmlns:a16="http://schemas.microsoft.com/office/drawing/2014/main" id="{BB040AE1-1C36-4A13-8B9C-16EE904B0DC8}"/>
            </a:ext>
          </a:extLst>
        </xdr:cNvPr>
        <xdr:cNvSpPr txBox="1"/>
      </xdr:nvSpPr>
      <xdr:spPr>
        <a:xfrm>
          <a:off x="160491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1" name="直線コネクタ 790">
          <a:extLst>
            <a:ext uri="{FF2B5EF4-FFF2-40B4-BE49-F238E27FC236}">
              <a16:creationId xmlns:a16="http://schemas.microsoft.com/office/drawing/2014/main" id="{2E877405-6351-42C8-9BFD-352E6D4F3670}"/>
            </a:ext>
          </a:extLst>
        </xdr:cNvPr>
        <xdr:cNvCxnSpPr/>
      </xdr:nvCxnSpPr>
      <xdr:spPr>
        <a:xfrm>
          <a:off x="164592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2" name="テキスト ボックス 791">
          <a:extLst>
            <a:ext uri="{FF2B5EF4-FFF2-40B4-BE49-F238E27FC236}">
              <a16:creationId xmlns:a16="http://schemas.microsoft.com/office/drawing/2014/main" id="{A504AEFE-3D8D-4F11-8959-3158E9F11C05}"/>
            </a:ext>
          </a:extLst>
        </xdr:cNvPr>
        <xdr:cNvSpPr txBox="1"/>
      </xdr:nvSpPr>
      <xdr:spPr>
        <a:xfrm>
          <a:off x="1604917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3" name="直線コネクタ 792">
          <a:extLst>
            <a:ext uri="{FF2B5EF4-FFF2-40B4-BE49-F238E27FC236}">
              <a16:creationId xmlns:a16="http://schemas.microsoft.com/office/drawing/2014/main" id="{6C81043F-7141-4C7C-BF84-B3FE0679F244}"/>
            </a:ext>
          </a:extLst>
        </xdr:cNvPr>
        <xdr:cNvCxnSpPr/>
      </xdr:nvCxnSpPr>
      <xdr:spPr>
        <a:xfrm>
          <a:off x="164592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4" name="テキスト ボックス 793">
          <a:extLst>
            <a:ext uri="{FF2B5EF4-FFF2-40B4-BE49-F238E27FC236}">
              <a16:creationId xmlns:a16="http://schemas.microsoft.com/office/drawing/2014/main" id="{46B27D15-0D0D-4C1F-8F94-AE8CEBCE7BD7}"/>
            </a:ext>
          </a:extLst>
        </xdr:cNvPr>
        <xdr:cNvSpPr txBox="1"/>
      </xdr:nvSpPr>
      <xdr:spPr>
        <a:xfrm>
          <a:off x="1604917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5" name="直線コネクタ 794">
          <a:extLst>
            <a:ext uri="{FF2B5EF4-FFF2-40B4-BE49-F238E27FC236}">
              <a16:creationId xmlns:a16="http://schemas.microsoft.com/office/drawing/2014/main" id="{E855975C-E5BF-4022-A2DD-CBE9FB08F066}"/>
            </a:ext>
          </a:extLst>
        </xdr:cNvPr>
        <xdr:cNvCxnSpPr/>
      </xdr:nvCxnSpPr>
      <xdr:spPr>
        <a:xfrm>
          <a:off x="164592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6" name="テキスト ボックス 795">
          <a:extLst>
            <a:ext uri="{FF2B5EF4-FFF2-40B4-BE49-F238E27FC236}">
              <a16:creationId xmlns:a16="http://schemas.microsoft.com/office/drawing/2014/main" id="{43805297-464A-4AAF-BD3B-9EFC0974C67C}"/>
            </a:ext>
          </a:extLst>
        </xdr:cNvPr>
        <xdr:cNvSpPr txBox="1"/>
      </xdr:nvSpPr>
      <xdr:spPr>
        <a:xfrm>
          <a:off x="1604917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7" name="直線コネクタ 796">
          <a:extLst>
            <a:ext uri="{FF2B5EF4-FFF2-40B4-BE49-F238E27FC236}">
              <a16:creationId xmlns:a16="http://schemas.microsoft.com/office/drawing/2014/main" id="{934A011C-C167-4583-805D-55CB77224F97}"/>
            </a:ext>
          </a:extLst>
        </xdr:cNvPr>
        <xdr:cNvCxnSpPr/>
      </xdr:nvCxnSpPr>
      <xdr:spPr>
        <a:xfrm>
          <a:off x="164592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8" name="テキスト ボックス 797">
          <a:extLst>
            <a:ext uri="{FF2B5EF4-FFF2-40B4-BE49-F238E27FC236}">
              <a16:creationId xmlns:a16="http://schemas.microsoft.com/office/drawing/2014/main" id="{CE6C9728-4EEB-46DA-99AE-A86693C641F6}"/>
            </a:ext>
          </a:extLst>
        </xdr:cNvPr>
        <xdr:cNvSpPr txBox="1"/>
      </xdr:nvSpPr>
      <xdr:spPr>
        <a:xfrm>
          <a:off x="1604917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9" name="直線コネクタ 798">
          <a:extLst>
            <a:ext uri="{FF2B5EF4-FFF2-40B4-BE49-F238E27FC236}">
              <a16:creationId xmlns:a16="http://schemas.microsoft.com/office/drawing/2014/main" id="{C0C574D0-239D-499F-9EA5-05A2CDDDB49A}"/>
            </a:ext>
          </a:extLst>
        </xdr:cNvPr>
        <xdr:cNvCxnSpPr/>
      </xdr:nvCxnSpPr>
      <xdr:spPr>
        <a:xfrm>
          <a:off x="164592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0" name="テキスト ボックス 799">
          <a:extLst>
            <a:ext uri="{FF2B5EF4-FFF2-40B4-BE49-F238E27FC236}">
              <a16:creationId xmlns:a16="http://schemas.microsoft.com/office/drawing/2014/main" id="{A4636A90-C18D-49BA-8544-B7E8B6615B53}"/>
            </a:ext>
          </a:extLst>
        </xdr:cNvPr>
        <xdr:cNvSpPr txBox="1"/>
      </xdr:nvSpPr>
      <xdr:spPr>
        <a:xfrm>
          <a:off x="1604917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1" name="直線コネクタ 800">
          <a:extLst>
            <a:ext uri="{FF2B5EF4-FFF2-40B4-BE49-F238E27FC236}">
              <a16:creationId xmlns:a16="http://schemas.microsoft.com/office/drawing/2014/main" id="{39F08E50-5253-4FBD-B517-3F6FFBA46EEB}"/>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2" name="テキスト ボックス 801">
          <a:extLst>
            <a:ext uri="{FF2B5EF4-FFF2-40B4-BE49-F238E27FC236}">
              <a16:creationId xmlns:a16="http://schemas.microsoft.com/office/drawing/2014/main" id="{47CE45B8-D3E2-468F-A4A4-8A72875B152B}"/>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3" name="【消防施設】&#10;一人当たり面積グラフ枠">
          <a:extLst>
            <a:ext uri="{FF2B5EF4-FFF2-40B4-BE49-F238E27FC236}">
              <a16:creationId xmlns:a16="http://schemas.microsoft.com/office/drawing/2014/main" id="{7FBC8613-D205-4565-BB2A-80D562E09D05}"/>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90351</xdr:rowOff>
    </xdr:from>
    <xdr:to>
      <xdr:col>116</xdr:col>
      <xdr:colOff>62864</xdr:colOff>
      <xdr:row>86</xdr:row>
      <xdr:rowOff>126274</xdr:rowOff>
    </xdr:to>
    <xdr:cxnSp macro="">
      <xdr:nvCxnSpPr>
        <xdr:cNvPr id="804" name="直線コネクタ 803">
          <a:extLst>
            <a:ext uri="{FF2B5EF4-FFF2-40B4-BE49-F238E27FC236}">
              <a16:creationId xmlns:a16="http://schemas.microsoft.com/office/drawing/2014/main" id="{052FD518-C217-4C9C-934E-E41ACDD246EF}"/>
            </a:ext>
          </a:extLst>
        </xdr:cNvPr>
        <xdr:cNvCxnSpPr/>
      </xdr:nvCxnSpPr>
      <xdr:spPr>
        <a:xfrm flipV="1">
          <a:off x="19951064" y="12809401"/>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130101</xdr:rowOff>
    </xdr:from>
    <xdr:ext cx="469744" cy="259045"/>
    <xdr:sp macro="" textlink="">
      <xdr:nvSpPr>
        <xdr:cNvPr id="805" name="【消防施設】&#10;一人当たり面積最小値テキスト">
          <a:extLst>
            <a:ext uri="{FF2B5EF4-FFF2-40B4-BE49-F238E27FC236}">
              <a16:creationId xmlns:a16="http://schemas.microsoft.com/office/drawing/2014/main" id="{C62FB965-9C5E-4D5C-B74A-DB2B82ABED0B}"/>
            </a:ext>
          </a:extLst>
        </xdr:cNvPr>
        <xdr:cNvSpPr txBox="1"/>
      </xdr:nvSpPr>
      <xdr:spPr>
        <a:xfrm>
          <a:off x="19989800" y="14335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126274</xdr:rowOff>
    </xdr:from>
    <xdr:to>
      <xdr:col>116</xdr:col>
      <xdr:colOff>152400</xdr:colOff>
      <xdr:row>86</xdr:row>
      <xdr:rowOff>126274</xdr:rowOff>
    </xdr:to>
    <xdr:cxnSp macro="">
      <xdr:nvCxnSpPr>
        <xdr:cNvPr id="806" name="直線コネクタ 805">
          <a:extLst>
            <a:ext uri="{FF2B5EF4-FFF2-40B4-BE49-F238E27FC236}">
              <a16:creationId xmlns:a16="http://schemas.microsoft.com/office/drawing/2014/main" id="{AC1771AF-EE87-4759-A533-C67595FF4B20}"/>
            </a:ext>
          </a:extLst>
        </xdr:cNvPr>
        <xdr:cNvCxnSpPr/>
      </xdr:nvCxnSpPr>
      <xdr:spPr>
        <a:xfrm>
          <a:off x="19881850" y="143312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37028</xdr:rowOff>
    </xdr:from>
    <xdr:ext cx="469744" cy="259045"/>
    <xdr:sp macro="" textlink="">
      <xdr:nvSpPr>
        <xdr:cNvPr id="807" name="【消防施設】&#10;一人当たり面積最大値テキスト">
          <a:extLst>
            <a:ext uri="{FF2B5EF4-FFF2-40B4-BE49-F238E27FC236}">
              <a16:creationId xmlns:a16="http://schemas.microsoft.com/office/drawing/2014/main" id="{863EF0E0-EAC1-4711-BA93-95466B28AF8A}"/>
            </a:ext>
          </a:extLst>
        </xdr:cNvPr>
        <xdr:cNvSpPr txBox="1"/>
      </xdr:nvSpPr>
      <xdr:spPr>
        <a:xfrm>
          <a:off x="19989800" y="12590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90351</xdr:rowOff>
    </xdr:from>
    <xdr:to>
      <xdr:col>116</xdr:col>
      <xdr:colOff>152400</xdr:colOff>
      <xdr:row>77</xdr:row>
      <xdr:rowOff>90351</xdr:rowOff>
    </xdr:to>
    <xdr:cxnSp macro="">
      <xdr:nvCxnSpPr>
        <xdr:cNvPr id="808" name="直線コネクタ 807">
          <a:extLst>
            <a:ext uri="{FF2B5EF4-FFF2-40B4-BE49-F238E27FC236}">
              <a16:creationId xmlns:a16="http://schemas.microsoft.com/office/drawing/2014/main" id="{BBD72D6D-CE27-4259-AA89-6D28D5D7D76B}"/>
            </a:ext>
          </a:extLst>
        </xdr:cNvPr>
        <xdr:cNvCxnSpPr/>
      </xdr:nvCxnSpPr>
      <xdr:spPr>
        <a:xfrm>
          <a:off x="19881850" y="1280940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44466</xdr:rowOff>
    </xdr:from>
    <xdr:ext cx="469744" cy="259045"/>
    <xdr:sp macro="" textlink="">
      <xdr:nvSpPr>
        <xdr:cNvPr id="809" name="【消防施設】&#10;一人当たり面積平均値テキスト">
          <a:extLst>
            <a:ext uri="{FF2B5EF4-FFF2-40B4-BE49-F238E27FC236}">
              <a16:creationId xmlns:a16="http://schemas.microsoft.com/office/drawing/2014/main" id="{9D8C98E4-4858-4998-B3E1-884052480E97}"/>
            </a:ext>
          </a:extLst>
        </xdr:cNvPr>
        <xdr:cNvSpPr txBox="1"/>
      </xdr:nvSpPr>
      <xdr:spPr>
        <a:xfrm>
          <a:off x="19989800" y="139192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21589</xdr:rowOff>
    </xdr:from>
    <xdr:to>
      <xdr:col>116</xdr:col>
      <xdr:colOff>114300</xdr:colOff>
      <xdr:row>85</xdr:row>
      <xdr:rowOff>123189</xdr:rowOff>
    </xdr:to>
    <xdr:sp macro="" textlink="">
      <xdr:nvSpPr>
        <xdr:cNvPr id="810" name="フローチャート: 判断 809">
          <a:extLst>
            <a:ext uri="{FF2B5EF4-FFF2-40B4-BE49-F238E27FC236}">
              <a16:creationId xmlns:a16="http://schemas.microsoft.com/office/drawing/2014/main" id="{29C73568-13A3-4480-A9CC-E77A20CFF69A}"/>
            </a:ext>
          </a:extLst>
        </xdr:cNvPr>
        <xdr:cNvSpPr/>
      </xdr:nvSpPr>
      <xdr:spPr>
        <a:xfrm>
          <a:off x="19900900" y="1406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29755</xdr:rowOff>
    </xdr:from>
    <xdr:to>
      <xdr:col>112</xdr:col>
      <xdr:colOff>38100</xdr:colOff>
      <xdr:row>85</xdr:row>
      <xdr:rowOff>131355</xdr:rowOff>
    </xdr:to>
    <xdr:sp macro="" textlink="">
      <xdr:nvSpPr>
        <xdr:cNvPr id="811" name="フローチャート: 判断 810">
          <a:extLst>
            <a:ext uri="{FF2B5EF4-FFF2-40B4-BE49-F238E27FC236}">
              <a16:creationId xmlns:a16="http://schemas.microsoft.com/office/drawing/2014/main" id="{047D92D5-D852-44A1-9FF4-5EE9D5CAB1F6}"/>
            </a:ext>
          </a:extLst>
        </xdr:cNvPr>
        <xdr:cNvSpPr/>
      </xdr:nvSpPr>
      <xdr:spPr>
        <a:xfrm>
          <a:off x="19157950" y="140696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29755</xdr:rowOff>
    </xdr:from>
    <xdr:to>
      <xdr:col>107</xdr:col>
      <xdr:colOff>101600</xdr:colOff>
      <xdr:row>85</xdr:row>
      <xdr:rowOff>131355</xdr:rowOff>
    </xdr:to>
    <xdr:sp macro="" textlink="">
      <xdr:nvSpPr>
        <xdr:cNvPr id="812" name="フローチャート: 判断 811">
          <a:extLst>
            <a:ext uri="{FF2B5EF4-FFF2-40B4-BE49-F238E27FC236}">
              <a16:creationId xmlns:a16="http://schemas.microsoft.com/office/drawing/2014/main" id="{E24ED43C-15D1-41E3-A536-F0133CA11567}"/>
            </a:ext>
          </a:extLst>
        </xdr:cNvPr>
        <xdr:cNvSpPr/>
      </xdr:nvSpPr>
      <xdr:spPr>
        <a:xfrm>
          <a:off x="18345150" y="1406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111398</xdr:rowOff>
    </xdr:from>
    <xdr:to>
      <xdr:col>102</xdr:col>
      <xdr:colOff>165100</xdr:colOff>
      <xdr:row>86</xdr:row>
      <xdr:rowOff>41548</xdr:rowOff>
    </xdr:to>
    <xdr:sp macro="" textlink="">
      <xdr:nvSpPr>
        <xdr:cNvPr id="813" name="フローチャート: 判断 812">
          <a:extLst>
            <a:ext uri="{FF2B5EF4-FFF2-40B4-BE49-F238E27FC236}">
              <a16:creationId xmlns:a16="http://schemas.microsoft.com/office/drawing/2014/main" id="{84DB8A56-EEE7-47B6-9563-761508F22A11}"/>
            </a:ext>
          </a:extLst>
        </xdr:cNvPr>
        <xdr:cNvSpPr/>
      </xdr:nvSpPr>
      <xdr:spPr>
        <a:xfrm>
          <a:off x="17551400" y="141512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139156</xdr:rowOff>
    </xdr:from>
    <xdr:to>
      <xdr:col>98</xdr:col>
      <xdr:colOff>38100</xdr:colOff>
      <xdr:row>86</xdr:row>
      <xdr:rowOff>69306</xdr:rowOff>
    </xdr:to>
    <xdr:sp macro="" textlink="">
      <xdr:nvSpPr>
        <xdr:cNvPr id="814" name="フローチャート: 判断 813">
          <a:extLst>
            <a:ext uri="{FF2B5EF4-FFF2-40B4-BE49-F238E27FC236}">
              <a16:creationId xmlns:a16="http://schemas.microsoft.com/office/drawing/2014/main" id="{0066CA87-5F5A-4BB9-86E7-E0F65CB158F3}"/>
            </a:ext>
          </a:extLst>
        </xdr:cNvPr>
        <xdr:cNvSpPr/>
      </xdr:nvSpPr>
      <xdr:spPr>
        <a:xfrm>
          <a:off x="16757650" y="1417900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3E6C391E-BAA2-49D2-B054-4F79C95EC6A8}"/>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9C8257BD-4396-49BB-8F3F-D6A829E74B46}"/>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39A06D21-8396-4FBB-B1A3-E0AB9EF552DA}"/>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74D246EA-3E46-4A3D-A573-D2BA50E04498}"/>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657ED2A-EF89-4FB0-B40B-8C694CDAB045}"/>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6894</xdr:rowOff>
    </xdr:from>
    <xdr:to>
      <xdr:col>116</xdr:col>
      <xdr:colOff>114300</xdr:colOff>
      <xdr:row>86</xdr:row>
      <xdr:rowOff>108494</xdr:rowOff>
    </xdr:to>
    <xdr:sp macro="" textlink="">
      <xdr:nvSpPr>
        <xdr:cNvPr id="820" name="楕円 819">
          <a:extLst>
            <a:ext uri="{FF2B5EF4-FFF2-40B4-BE49-F238E27FC236}">
              <a16:creationId xmlns:a16="http://schemas.microsoft.com/office/drawing/2014/main" id="{2F088A91-5288-4492-96C1-CF84B5EE7ECD}"/>
            </a:ext>
          </a:extLst>
        </xdr:cNvPr>
        <xdr:cNvSpPr/>
      </xdr:nvSpPr>
      <xdr:spPr>
        <a:xfrm>
          <a:off x="19900900" y="1421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93271</xdr:rowOff>
    </xdr:from>
    <xdr:ext cx="469744" cy="259045"/>
    <xdr:sp macro="" textlink="">
      <xdr:nvSpPr>
        <xdr:cNvPr id="821" name="【消防施設】&#10;一人当たり面積該当値テキスト">
          <a:extLst>
            <a:ext uri="{FF2B5EF4-FFF2-40B4-BE49-F238E27FC236}">
              <a16:creationId xmlns:a16="http://schemas.microsoft.com/office/drawing/2014/main" id="{7A335AC5-CB5A-40CF-A511-91B19921C3CA}"/>
            </a:ext>
          </a:extLst>
        </xdr:cNvPr>
        <xdr:cNvSpPr txBox="1"/>
      </xdr:nvSpPr>
      <xdr:spPr>
        <a:xfrm>
          <a:off x="19989800" y="14133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162016</xdr:rowOff>
    </xdr:from>
    <xdr:to>
      <xdr:col>112</xdr:col>
      <xdr:colOff>38100</xdr:colOff>
      <xdr:row>86</xdr:row>
      <xdr:rowOff>92166</xdr:rowOff>
    </xdr:to>
    <xdr:sp macro="" textlink="">
      <xdr:nvSpPr>
        <xdr:cNvPr id="822" name="楕円 821">
          <a:extLst>
            <a:ext uri="{FF2B5EF4-FFF2-40B4-BE49-F238E27FC236}">
              <a16:creationId xmlns:a16="http://schemas.microsoft.com/office/drawing/2014/main" id="{0D0BDB87-6542-4E53-85CD-AD4BCA950EAA}"/>
            </a:ext>
          </a:extLst>
        </xdr:cNvPr>
        <xdr:cNvSpPr/>
      </xdr:nvSpPr>
      <xdr:spPr>
        <a:xfrm>
          <a:off x="19157950" y="1420186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41366</xdr:rowOff>
    </xdr:from>
    <xdr:to>
      <xdr:col>116</xdr:col>
      <xdr:colOff>63500</xdr:colOff>
      <xdr:row>86</xdr:row>
      <xdr:rowOff>57694</xdr:rowOff>
    </xdr:to>
    <xdr:cxnSp macro="">
      <xdr:nvCxnSpPr>
        <xdr:cNvPr id="823" name="直線コネクタ 822">
          <a:extLst>
            <a:ext uri="{FF2B5EF4-FFF2-40B4-BE49-F238E27FC236}">
              <a16:creationId xmlns:a16="http://schemas.microsoft.com/office/drawing/2014/main" id="{422CCB80-1911-4A82-8FD9-79872A9514F3}"/>
            </a:ext>
          </a:extLst>
        </xdr:cNvPr>
        <xdr:cNvCxnSpPr/>
      </xdr:nvCxnSpPr>
      <xdr:spPr>
        <a:xfrm>
          <a:off x="19202400" y="14246316"/>
          <a:ext cx="7493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163649</xdr:rowOff>
    </xdr:from>
    <xdr:to>
      <xdr:col>107</xdr:col>
      <xdr:colOff>101600</xdr:colOff>
      <xdr:row>86</xdr:row>
      <xdr:rowOff>93799</xdr:rowOff>
    </xdr:to>
    <xdr:sp macro="" textlink="">
      <xdr:nvSpPr>
        <xdr:cNvPr id="824" name="楕円 823">
          <a:extLst>
            <a:ext uri="{FF2B5EF4-FFF2-40B4-BE49-F238E27FC236}">
              <a16:creationId xmlns:a16="http://schemas.microsoft.com/office/drawing/2014/main" id="{5C43F8AA-E9B3-4463-8533-AEDC2CB67566}"/>
            </a:ext>
          </a:extLst>
        </xdr:cNvPr>
        <xdr:cNvSpPr/>
      </xdr:nvSpPr>
      <xdr:spPr>
        <a:xfrm>
          <a:off x="18345150" y="1420349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41366</xdr:rowOff>
    </xdr:from>
    <xdr:to>
      <xdr:col>111</xdr:col>
      <xdr:colOff>177800</xdr:colOff>
      <xdr:row>86</xdr:row>
      <xdr:rowOff>42999</xdr:rowOff>
    </xdr:to>
    <xdr:cxnSp macro="">
      <xdr:nvCxnSpPr>
        <xdr:cNvPr id="825" name="直線コネクタ 824">
          <a:extLst>
            <a:ext uri="{FF2B5EF4-FFF2-40B4-BE49-F238E27FC236}">
              <a16:creationId xmlns:a16="http://schemas.microsoft.com/office/drawing/2014/main" id="{6288D6B1-3A36-4AAF-A80C-088E1C72D0FF}"/>
            </a:ext>
          </a:extLst>
        </xdr:cNvPr>
        <xdr:cNvCxnSpPr/>
      </xdr:nvCxnSpPr>
      <xdr:spPr>
        <a:xfrm flipV="1">
          <a:off x="18395950" y="14246316"/>
          <a:ext cx="80645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42818</xdr:rowOff>
    </xdr:from>
    <xdr:to>
      <xdr:col>102</xdr:col>
      <xdr:colOff>165100</xdr:colOff>
      <xdr:row>86</xdr:row>
      <xdr:rowOff>144418</xdr:rowOff>
    </xdr:to>
    <xdr:sp macro="" textlink="">
      <xdr:nvSpPr>
        <xdr:cNvPr id="826" name="楕円 825">
          <a:extLst>
            <a:ext uri="{FF2B5EF4-FFF2-40B4-BE49-F238E27FC236}">
              <a16:creationId xmlns:a16="http://schemas.microsoft.com/office/drawing/2014/main" id="{96D7E87D-8B41-4A62-B8A0-113E4059DEBB}"/>
            </a:ext>
          </a:extLst>
        </xdr:cNvPr>
        <xdr:cNvSpPr/>
      </xdr:nvSpPr>
      <xdr:spPr>
        <a:xfrm>
          <a:off x="17551400" y="14247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42999</xdr:rowOff>
    </xdr:from>
    <xdr:to>
      <xdr:col>107</xdr:col>
      <xdr:colOff>50800</xdr:colOff>
      <xdr:row>86</xdr:row>
      <xdr:rowOff>93618</xdr:rowOff>
    </xdr:to>
    <xdr:cxnSp macro="">
      <xdr:nvCxnSpPr>
        <xdr:cNvPr id="827" name="直線コネクタ 826">
          <a:extLst>
            <a:ext uri="{FF2B5EF4-FFF2-40B4-BE49-F238E27FC236}">
              <a16:creationId xmlns:a16="http://schemas.microsoft.com/office/drawing/2014/main" id="{EBBFDA32-3018-4965-9719-9B91A869BE92}"/>
            </a:ext>
          </a:extLst>
        </xdr:cNvPr>
        <xdr:cNvCxnSpPr/>
      </xdr:nvCxnSpPr>
      <xdr:spPr>
        <a:xfrm flipV="1">
          <a:off x="17602200" y="14247949"/>
          <a:ext cx="79375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49349</xdr:rowOff>
    </xdr:from>
    <xdr:to>
      <xdr:col>98</xdr:col>
      <xdr:colOff>38100</xdr:colOff>
      <xdr:row>86</xdr:row>
      <xdr:rowOff>150949</xdr:rowOff>
    </xdr:to>
    <xdr:sp macro="" textlink="">
      <xdr:nvSpPr>
        <xdr:cNvPr id="828" name="楕円 827">
          <a:extLst>
            <a:ext uri="{FF2B5EF4-FFF2-40B4-BE49-F238E27FC236}">
              <a16:creationId xmlns:a16="http://schemas.microsoft.com/office/drawing/2014/main" id="{90186B15-40F5-4FA8-A173-F5400DEF70B5}"/>
            </a:ext>
          </a:extLst>
        </xdr:cNvPr>
        <xdr:cNvSpPr/>
      </xdr:nvSpPr>
      <xdr:spPr>
        <a:xfrm>
          <a:off x="16757650" y="1425429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93618</xdr:rowOff>
    </xdr:from>
    <xdr:to>
      <xdr:col>102</xdr:col>
      <xdr:colOff>114300</xdr:colOff>
      <xdr:row>86</xdr:row>
      <xdr:rowOff>100149</xdr:rowOff>
    </xdr:to>
    <xdr:cxnSp macro="">
      <xdr:nvCxnSpPr>
        <xdr:cNvPr id="829" name="直線コネクタ 828">
          <a:extLst>
            <a:ext uri="{FF2B5EF4-FFF2-40B4-BE49-F238E27FC236}">
              <a16:creationId xmlns:a16="http://schemas.microsoft.com/office/drawing/2014/main" id="{595CC454-FC9B-4CE3-9425-EC87B5D9A42C}"/>
            </a:ext>
          </a:extLst>
        </xdr:cNvPr>
        <xdr:cNvCxnSpPr/>
      </xdr:nvCxnSpPr>
      <xdr:spPr>
        <a:xfrm flipV="1">
          <a:off x="16802100" y="14298568"/>
          <a:ext cx="8001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147882</xdr:rowOff>
    </xdr:from>
    <xdr:ext cx="469744" cy="259045"/>
    <xdr:sp macro="" textlink="">
      <xdr:nvSpPr>
        <xdr:cNvPr id="830" name="n_1aveValue【消防施設】&#10;一人当たり面積">
          <a:extLst>
            <a:ext uri="{FF2B5EF4-FFF2-40B4-BE49-F238E27FC236}">
              <a16:creationId xmlns:a16="http://schemas.microsoft.com/office/drawing/2014/main" id="{2DE768B1-B4C0-4D83-A1D8-FCDB23BD4316}"/>
            </a:ext>
          </a:extLst>
        </xdr:cNvPr>
        <xdr:cNvSpPr txBox="1"/>
      </xdr:nvSpPr>
      <xdr:spPr>
        <a:xfrm>
          <a:off x="18980227" y="1385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147882</xdr:rowOff>
    </xdr:from>
    <xdr:ext cx="469744" cy="259045"/>
    <xdr:sp macro="" textlink="">
      <xdr:nvSpPr>
        <xdr:cNvPr id="831" name="n_2aveValue【消防施設】&#10;一人当たり面積">
          <a:extLst>
            <a:ext uri="{FF2B5EF4-FFF2-40B4-BE49-F238E27FC236}">
              <a16:creationId xmlns:a16="http://schemas.microsoft.com/office/drawing/2014/main" id="{E5178A8A-C2E5-40B9-95A5-448C74877359}"/>
            </a:ext>
          </a:extLst>
        </xdr:cNvPr>
        <xdr:cNvSpPr txBox="1"/>
      </xdr:nvSpPr>
      <xdr:spPr>
        <a:xfrm>
          <a:off x="18180127" y="1385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58075</xdr:rowOff>
    </xdr:from>
    <xdr:ext cx="469744" cy="259045"/>
    <xdr:sp macro="" textlink="">
      <xdr:nvSpPr>
        <xdr:cNvPr id="832" name="n_3aveValue【消防施設】&#10;一人当たり面積">
          <a:extLst>
            <a:ext uri="{FF2B5EF4-FFF2-40B4-BE49-F238E27FC236}">
              <a16:creationId xmlns:a16="http://schemas.microsoft.com/office/drawing/2014/main" id="{C7D85DC8-517B-428C-BF68-2B2BA750BC81}"/>
            </a:ext>
          </a:extLst>
        </xdr:cNvPr>
        <xdr:cNvSpPr txBox="1"/>
      </xdr:nvSpPr>
      <xdr:spPr>
        <a:xfrm>
          <a:off x="17386377" y="13932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85833</xdr:rowOff>
    </xdr:from>
    <xdr:ext cx="469744" cy="259045"/>
    <xdr:sp macro="" textlink="">
      <xdr:nvSpPr>
        <xdr:cNvPr id="833" name="n_4aveValue【消防施設】&#10;一人当たり面積">
          <a:extLst>
            <a:ext uri="{FF2B5EF4-FFF2-40B4-BE49-F238E27FC236}">
              <a16:creationId xmlns:a16="http://schemas.microsoft.com/office/drawing/2014/main" id="{F1C88739-26D6-49AB-B2E7-2261C29B12B8}"/>
            </a:ext>
          </a:extLst>
        </xdr:cNvPr>
        <xdr:cNvSpPr txBox="1"/>
      </xdr:nvSpPr>
      <xdr:spPr>
        <a:xfrm>
          <a:off x="16592627" y="1396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83293</xdr:rowOff>
    </xdr:from>
    <xdr:ext cx="469744" cy="259045"/>
    <xdr:sp macro="" textlink="">
      <xdr:nvSpPr>
        <xdr:cNvPr id="834" name="n_1mainValue【消防施設】&#10;一人当たり面積">
          <a:extLst>
            <a:ext uri="{FF2B5EF4-FFF2-40B4-BE49-F238E27FC236}">
              <a16:creationId xmlns:a16="http://schemas.microsoft.com/office/drawing/2014/main" id="{A6BCC011-380F-4522-94F5-ADD17D70F845}"/>
            </a:ext>
          </a:extLst>
        </xdr:cNvPr>
        <xdr:cNvSpPr txBox="1"/>
      </xdr:nvSpPr>
      <xdr:spPr>
        <a:xfrm>
          <a:off x="18980227" y="14288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84926</xdr:rowOff>
    </xdr:from>
    <xdr:ext cx="469744" cy="259045"/>
    <xdr:sp macro="" textlink="">
      <xdr:nvSpPr>
        <xdr:cNvPr id="835" name="n_2mainValue【消防施設】&#10;一人当たり面積">
          <a:extLst>
            <a:ext uri="{FF2B5EF4-FFF2-40B4-BE49-F238E27FC236}">
              <a16:creationId xmlns:a16="http://schemas.microsoft.com/office/drawing/2014/main" id="{78989E30-1D4D-432D-9492-A8787F01E8CF}"/>
            </a:ext>
          </a:extLst>
        </xdr:cNvPr>
        <xdr:cNvSpPr txBox="1"/>
      </xdr:nvSpPr>
      <xdr:spPr>
        <a:xfrm>
          <a:off x="18180127" y="14289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135545</xdr:rowOff>
    </xdr:from>
    <xdr:ext cx="469744" cy="259045"/>
    <xdr:sp macro="" textlink="">
      <xdr:nvSpPr>
        <xdr:cNvPr id="836" name="n_3mainValue【消防施設】&#10;一人当たり面積">
          <a:extLst>
            <a:ext uri="{FF2B5EF4-FFF2-40B4-BE49-F238E27FC236}">
              <a16:creationId xmlns:a16="http://schemas.microsoft.com/office/drawing/2014/main" id="{721C6B93-ABF9-40DC-AA14-4D62BA1FBCBF}"/>
            </a:ext>
          </a:extLst>
        </xdr:cNvPr>
        <xdr:cNvSpPr txBox="1"/>
      </xdr:nvSpPr>
      <xdr:spPr>
        <a:xfrm>
          <a:off x="17386377" y="14340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142076</xdr:rowOff>
    </xdr:from>
    <xdr:ext cx="469744" cy="259045"/>
    <xdr:sp macro="" textlink="">
      <xdr:nvSpPr>
        <xdr:cNvPr id="837" name="n_4mainValue【消防施設】&#10;一人当たり面積">
          <a:extLst>
            <a:ext uri="{FF2B5EF4-FFF2-40B4-BE49-F238E27FC236}">
              <a16:creationId xmlns:a16="http://schemas.microsoft.com/office/drawing/2014/main" id="{1FED76AF-649D-4253-A82D-FC45BA4AA7D8}"/>
            </a:ext>
          </a:extLst>
        </xdr:cNvPr>
        <xdr:cNvSpPr txBox="1"/>
      </xdr:nvSpPr>
      <xdr:spPr>
        <a:xfrm>
          <a:off x="16592627" y="14347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8" name="正方形/長方形 837">
          <a:extLst>
            <a:ext uri="{FF2B5EF4-FFF2-40B4-BE49-F238E27FC236}">
              <a16:creationId xmlns:a16="http://schemas.microsoft.com/office/drawing/2014/main" id="{2D830318-6183-4EBC-AB0D-56866ED6F93C}"/>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9" name="正方形/長方形 838">
          <a:extLst>
            <a:ext uri="{FF2B5EF4-FFF2-40B4-BE49-F238E27FC236}">
              <a16:creationId xmlns:a16="http://schemas.microsoft.com/office/drawing/2014/main" id="{DDA6CEFC-1D40-420F-B022-8666F42FFEAB}"/>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0" name="正方形/長方形 839">
          <a:extLst>
            <a:ext uri="{FF2B5EF4-FFF2-40B4-BE49-F238E27FC236}">
              <a16:creationId xmlns:a16="http://schemas.microsoft.com/office/drawing/2014/main" id="{CD7B5C0E-416E-473F-A298-D10DB9F1CF8D}"/>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1" name="正方形/長方形 840">
          <a:extLst>
            <a:ext uri="{FF2B5EF4-FFF2-40B4-BE49-F238E27FC236}">
              <a16:creationId xmlns:a16="http://schemas.microsoft.com/office/drawing/2014/main" id="{29DBA3F8-FEFC-4E7B-A1F9-94344349D2FB}"/>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2" name="正方形/長方形 841">
          <a:extLst>
            <a:ext uri="{FF2B5EF4-FFF2-40B4-BE49-F238E27FC236}">
              <a16:creationId xmlns:a16="http://schemas.microsoft.com/office/drawing/2014/main" id="{5026EBCE-7A48-4C2E-AE33-16F6914E6D1F}"/>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3" name="正方形/長方形 842">
          <a:extLst>
            <a:ext uri="{FF2B5EF4-FFF2-40B4-BE49-F238E27FC236}">
              <a16:creationId xmlns:a16="http://schemas.microsoft.com/office/drawing/2014/main" id="{3E885EE9-2716-4030-B122-B5F87237219B}"/>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4" name="正方形/長方形 843">
          <a:extLst>
            <a:ext uri="{FF2B5EF4-FFF2-40B4-BE49-F238E27FC236}">
              <a16:creationId xmlns:a16="http://schemas.microsoft.com/office/drawing/2014/main" id="{008C293A-5136-4C4A-8341-E486A0FED06A}"/>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5" name="正方形/長方形 844">
          <a:extLst>
            <a:ext uri="{FF2B5EF4-FFF2-40B4-BE49-F238E27FC236}">
              <a16:creationId xmlns:a16="http://schemas.microsoft.com/office/drawing/2014/main" id="{11FC4FFF-6BF5-4AC1-B97C-A18C9CC40FDF}"/>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6" name="テキスト ボックス 845">
          <a:extLst>
            <a:ext uri="{FF2B5EF4-FFF2-40B4-BE49-F238E27FC236}">
              <a16:creationId xmlns:a16="http://schemas.microsoft.com/office/drawing/2014/main" id="{6D2963C6-5D91-4172-BF18-2FA7BAFB705A}"/>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7" name="直線コネクタ 846">
          <a:extLst>
            <a:ext uri="{FF2B5EF4-FFF2-40B4-BE49-F238E27FC236}">
              <a16:creationId xmlns:a16="http://schemas.microsoft.com/office/drawing/2014/main" id="{34C1BA29-FF8F-4EF3-AD91-2FDFA7F319AF}"/>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8" name="テキスト ボックス 847">
          <a:extLst>
            <a:ext uri="{FF2B5EF4-FFF2-40B4-BE49-F238E27FC236}">
              <a16:creationId xmlns:a16="http://schemas.microsoft.com/office/drawing/2014/main" id="{991CABD9-BC71-49C5-8C09-1F7651257877}"/>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9" name="直線コネクタ 848">
          <a:extLst>
            <a:ext uri="{FF2B5EF4-FFF2-40B4-BE49-F238E27FC236}">
              <a16:creationId xmlns:a16="http://schemas.microsoft.com/office/drawing/2014/main" id="{0E2AAA16-E122-4810-8AC7-CF60CAA21E7B}"/>
            </a:ext>
          </a:extLst>
        </xdr:cNvPr>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0" name="テキスト ボックス 849">
          <a:extLst>
            <a:ext uri="{FF2B5EF4-FFF2-40B4-BE49-F238E27FC236}">
              <a16:creationId xmlns:a16="http://schemas.microsoft.com/office/drawing/2014/main" id="{8B697EE4-6CCD-4C9B-9ED7-6A7091DFFF99}"/>
            </a:ext>
          </a:extLst>
        </xdr:cNvPr>
        <xdr:cNvSpPr txBox="1"/>
      </xdr:nvSpPr>
      <xdr:spPr>
        <a:xfrm>
          <a:off x="107977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1" name="直線コネクタ 850">
          <a:extLst>
            <a:ext uri="{FF2B5EF4-FFF2-40B4-BE49-F238E27FC236}">
              <a16:creationId xmlns:a16="http://schemas.microsoft.com/office/drawing/2014/main" id="{8835849B-57E0-481B-B1FC-DDAF8AAB13C5}"/>
            </a:ext>
          </a:extLst>
        </xdr:cNvPr>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2" name="テキスト ボックス 851">
          <a:extLst>
            <a:ext uri="{FF2B5EF4-FFF2-40B4-BE49-F238E27FC236}">
              <a16:creationId xmlns:a16="http://schemas.microsoft.com/office/drawing/2014/main" id="{A532F628-7B2C-4399-9F77-E11D5045C463}"/>
            </a:ext>
          </a:extLst>
        </xdr:cNvPr>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3" name="直線コネクタ 852">
          <a:extLst>
            <a:ext uri="{FF2B5EF4-FFF2-40B4-BE49-F238E27FC236}">
              <a16:creationId xmlns:a16="http://schemas.microsoft.com/office/drawing/2014/main" id="{4426D9EF-0110-41A0-96A4-0751FBC8A79B}"/>
            </a:ext>
          </a:extLst>
        </xdr:cNvPr>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4" name="テキスト ボックス 853">
          <a:extLst>
            <a:ext uri="{FF2B5EF4-FFF2-40B4-BE49-F238E27FC236}">
              <a16:creationId xmlns:a16="http://schemas.microsoft.com/office/drawing/2014/main" id="{EEFED868-0321-4C16-9D92-68F97218932F}"/>
            </a:ext>
          </a:extLst>
        </xdr:cNvPr>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5" name="直線コネクタ 854">
          <a:extLst>
            <a:ext uri="{FF2B5EF4-FFF2-40B4-BE49-F238E27FC236}">
              <a16:creationId xmlns:a16="http://schemas.microsoft.com/office/drawing/2014/main" id="{EA69B105-2919-4D50-A7B5-D6EF7A9F66D4}"/>
            </a:ext>
          </a:extLst>
        </xdr:cNvPr>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6" name="テキスト ボックス 855">
          <a:extLst>
            <a:ext uri="{FF2B5EF4-FFF2-40B4-BE49-F238E27FC236}">
              <a16:creationId xmlns:a16="http://schemas.microsoft.com/office/drawing/2014/main" id="{A8C3302D-1FC2-4485-85F0-FD4976C7DD9F}"/>
            </a:ext>
          </a:extLst>
        </xdr:cNvPr>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7" name="直線コネクタ 856">
          <a:extLst>
            <a:ext uri="{FF2B5EF4-FFF2-40B4-BE49-F238E27FC236}">
              <a16:creationId xmlns:a16="http://schemas.microsoft.com/office/drawing/2014/main" id="{6A759982-1C0C-4597-838D-A1A8F3E61F6A}"/>
            </a:ext>
          </a:extLst>
        </xdr:cNvPr>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58" name="テキスト ボックス 857">
          <a:extLst>
            <a:ext uri="{FF2B5EF4-FFF2-40B4-BE49-F238E27FC236}">
              <a16:creationId xmlns:a16="http://schemas.microsoft.com/office/drawing/2014/main" id="{8361C397-3DF1-4452-8BB3-787AE72E3A8F}"/>
            </a:ext>
          </a:extLst>
        </xdr:cNvPr>
        <xdr:cNvSpPr txBox="1"/>
      </xdr:nvSpPr>
      <xdr:spPr>
        <a:xfrm>
          <a:off x="10906911" y="1643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9" name="直線コネクタ 858">
          <a:extLst>
            <a:ext uri="{FF2B5EF4-FFF2-40B4-BE49-F238E27FC236}">
              <a16:creationId xmlns:a16="http://schemas.microsoft.com/office/drawing/2014/main" id="{8CD5DF47-1EC2-4407-BBC0-7034DD8A0E22}"/>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0" name="【庁舎】&#10;有形固定資産減価償却率グラフ枠">
          <a:extLst>
            <a:ext uri="{FF2B5EF4-FFF2-40B4-BE49-F238E27FC236}">
              <a16:creationId xmlns:a16="http://schemas.microsoft.com/office/drawing/2014/main" id="{F9EEC09B-AD04-47A0-BE59-CC610B39B40F}"/>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861" name="直線コネクタ 860">
          <a:extLst>
            <a:ext uri="{FF2B5EF4-FFF2-40B4-BE49-F238E27FC236}">
              <a16:creationId xmlns:a16="http://schemas.microsoft.com/office/drawing/2014/main" id="{8599863D-2D99-4B63-978B-15380D68431C}"/>
            </a:ext>
          </a:extLst>
        </xdr:cNvPr>
        <xdr:cNvCxnSpPr/>
      </xdr:nvCxnSpPr>
      <xdr:spPr>
        <a:xfrm flipV="1">
          <a:off x="14699614" y="165735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862" name="【庁舎】&#10;有形固定資産減価償却率最小値テキスト">
          <a:extLst>
            <a:ext uri="{FF2B5EF4-FFF2-40B4-BE49-F238E27FC236}">
              <a16:creationId xmlns:a16="http://schemas.microsoft.com/office/drawing/2014/main" id="{C0E234A9-D55E-42A9-A44B-A672FEFB2706}"/>
            </a:ext>
          </a:extLst>
        </xdr:cNvPr>
        <xdr:cNvSpPr txBox="1"/>
      </xdr:nvSpPr>
      <xdr:spPr>
        <a:xfrm>
          <a:off x="14738350" y="1784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863" name="直線コネクタ 862">
          <a:extLst>
            <a:ext uri="{FF2B5EF4-FFF2-40B4-BE49-F238E27FC236}">
              <a16:creationId xmlns:a16="http://schemas.microsoft.com/office/drawing/2014/main" id="{56381244-B8B1-4DD1-A39D-F5CF22033477}"/>
            </a:ext>
          </a:extLst>
        </xdr:cNvPr>
        <xdr:cNvCxnSpPr/>
      </xdr:nvCxnSpPr>
      <xdr:spPr>
        <a:xfrm>
          <a:off x="14611350" y="17843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864" name="【庁舎】&#10;有形固定資産減価償却率最大値テキスト">
          <a:extLst>
            <a:ext uri="{FF2B5EF4-FFF2-40B4-BE49-F238E27FC236}">
              <a16:creationId xmlns:a16="http://schemas.microsoft.com/office/drawing/2014/main" id="{8B1F742B-91C1-416B-AC98-E7A386DC95A3}"/>
            </a:ext>
          </a:extLst>
        </xdr:cNvPr>
        <xdr:cNvSpPr txBox="1"/>
      </xdr:nvSpPr>
      <xdr:spPr>
        <a:xfrm>
          <a:off x="14738350" y="163487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865" name="直線コネクタ 864">
          <a:extLst>
            <a:ext uri="{FF2B5EF4-FFF2-40B4-BE49-F238E27FC236}">
              <a16:creationId xmlns:a16="http://schemas.microsoft.com/office/drawing/2014/main" id="{844459BB-CF4B-4C89-B6C4-162F14DB4C9F}"/>
            </a:ext>
          </a:extLst>
        </xdr:cNvPr>
        <xdr:cNvCxnSpPr/>
      </xdr:nvCxnSpPr>
      <xdr:spPr>
        <a:xfrm>
          <a:off x="14611350" y="16573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34307</xdr:rowOff>
    </xdr:from>
    <xdr:ext cx="405111" cy="259045"/>
    <xdr:sp macro="" textlink="">
      <xdr:nvSpPr>
        <xdr:cNvPr id="866" name="【庁舎】&#10;有形固定資産減価償却率平均値テキスト">
          <a:extLst>
            <a:ext uri="{FF2B5EF4-FFF2-40B4-BE49-F238E27FC236}">
              <a16:creationId xmlns:a16="http://schemas.microsoft.com/office/drawing/2014/main" id="{AB41537E-7BDC-44E0-8BBF-5CDA59B7D2C1}"/>
            </a:ext>
          </a:extLst>
        </xdr:cNvPr>
        <xdr:cNvSpPr txBox="1"/>
      </xdr:nvSpPr>
      <xdr:spPr>
        <a:xfrm>
          <a:off x="14738350" y="17122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55880</xdr:rowOff>
    </xdr:from>
    <xdr:to>
      <xdr:col>85</xdr:col>
      <xdr:colOff>177800</xdr:colOff>
      <xdr:row>103</xdr:row>
      <xdr:rowOff>157480</xdr:rowOff>
    </xdr:to>
    <xdr:sp macro="" textlink="">
      <xdr:nvSpPr>
        <xdr:cNvPr id="867" name="フローチャート: 判断 866">
          <a:extLst>
            <a:ext uri="{FF2B5EF4-FFF2-40B4-BE49-F238E27FC236}">
              <a16:creationId xmlns:a16="http://schemas.microsoft.com/office/drawing/2014/main" id="{D966530B-DA0C-4258-A8BA-AEE4C9A4108E}"/>
            </a:ext>
          </a:extLst>
        </xdr:cNvPr>
        <xdr:cNvSpPr/>
      </xdr:nvSpPr>
      <xdr:spPr>
        <a:xfrm>
          <a:off x="14649450" y="1714373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60961</xdr:rowOff>
    </xdr:from>
    <xdr:to>
      <xdr:col>81</xdr:col>
      <xdr:colOff>101600</xdr:colOff>
      <xdr:row>103</xdr:row>
      <xdr:rowOff>162561</xdr:rowOff>
    </xdr:to>
    <xdr:sp macro="" textlink="">
      <xdr:nvSpPr>
        <xdr:cNvPr id="868" name="フローチャート: 判断 867">
          <a:extLst>
            <a:ext uri="{FF2B5EF4-FFF2-40B4-BE49-F238E27FC236}">
              <a16:creationId xmlns:a16="http://schemas.microsoft.com/office/drawing/2014/main" id="{EBE8B11A-CD46-4BBF-85FF-B473CE1C2295}"/>
            </a:ext>
          </a:extLst>
        </xdr:cNvPr>
        <xdr:cNvSpPr/>
      </xdr:nvSpPr>
      <xdr:spPr>
        <a:xfrm>
          <a:off x="13887450" y="17148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55880</xdr:rowOff>
    </xdr:from>
    <xdr:to>
      <xdr:col>76</xdr:col>
      <xdr:colOff>165100</xdr:colOff>
      <xdr:row>103</xdr:row>
      <xdr:rowOff>157480</xdr:rowOff>
    </xdr:to>
    <xdr:sp macro="" textlink="">
      <xdr:nvSpPr>
        <xdr:cNvPr id="869" name="フローチャート: 判断 868">
          <a:extLst>
            <a:ext uri="{FF2B5EF4-FFF2-40B4-BE49-F238E27FC236}">
              <a16:creationId xmlns:a16="http://schemas.microsoft.com/office/drawing/2014/main" id="{4FDF5CF8-54FA-4A66-8A82-287BD42DDAE6}"/>
            </a:ext>
          </a:extLst>
        </xdr:cNvPr>
        <xdr:cNvSpPr/>
      </xdr:nvSpPr>
      <xdr:spPr>
        <a:xfrm>
          <a:off x="13093700" y="17143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87630</xdr:rowOff>
    </xdr:from>
    <xdr:to>
      <xdr:col>72</xdr:col>
      <xdr:colOff>38100</xdr:colOff>
      <xdr:row>104</xdr:row>
      <xdr:rowOff>17780</xdr:rowOff>
    </xdr:to>
    <xdr:sp macro="" textlink="">
      <xdr:nvSpPr>
        <xdr:cNvPr id="870" name="フローチャート: 判断 869">
          <a:extLst>
            <a:ext uri="{FF2B5EF4-FFF2-40B4-BE49-F238E27FC236}">
              <a16:creationId xmlns:a16="http://schemas.microsoft.com/office/drawing/2014/main" id="{A384847E-288C-4AC8-8FD8-A1B81A5F19F4}"/>
            </a:ext>
          </a:extLst>
        </xdr:cNvPr>
        <xdr:cNvSpPr/>
      </xdr:nvSpPr>
      <xdr:spPr>
        <a:xfrm>
          <a:off x="12299950" y="17175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80011</xdr:rowOff>
    </xdr:from>
    <xdr:to>
      <xdr:col>67</xdr:col>
      <xdr:colOff>101600</xdr:colOff>
      <xdr:row>104</xdr:row>
      <xdr:rowOff>10161</xdr:rowOff>
    </xdr:to>
    <xdr:sp macro="" textlink="">
      <xdr:nvSpPr>
        <xdr:cNvPr id="871" name="フローチャート: 判断 870">
          <a:extLst>
            <a:ext uri="{FF2B5EF4-FFF2-40B4-BE49-F238E27FC236}">
              <a16:creationId xmlns:a16="http://schemas.microsoft.com/office/drawing/2014/main" id="{DB8958F4-6A5B-449F-948E-F7BC75A7365D}"/>
            </a:ext>
          </a:extLst>
        </xdr:cNvPr>
        <xdr:cNvSpPr/>
      </xdr:nvSpPr>
      <xdr:spPr>
        <a:xfrm>
          <a:off x="11487150" y="1716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14F9BBCD-CEC9-4307-BF8C-E3B9BB2DD582}"/>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A93BB95C-42F5-4834-941B-A91839C2C8C0}"/>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F34A4A06-A1C8-4443-950D-D7EF1757FCB1}"/>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39A8489D-6E21-4233-86D8-AA3151D1AC79}"/>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271592C0-F441-4A33-8EC3-B9E624D32526}"/>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60961</xdr:rowOff>
    </xdr:from>
    <xdr:to>
      <xdr:col>85</xdr:col>
      <xdr:colOff>177800</xdr:colOff>
      <xdr:row>100</xdr:row>
      <xdr:rowOff>162561</xdr:rowOff>
    </xdr:to>
    <xdr:sp macro="" textlink="">
      <xdr:nvSpPr>
        <xdr:cNvPr id="877" name="楕円 876">
          <a:extLst>
            <a:ext uri="{FF2B5EF4-FFF2-40B4-BE49-F238E27FC236}">
              <a16:creationId xmlns:a16="http://schemas.microsoft.com/office/drawing/2014/main" id="{4F5436B8-2D81-4CCA-9E7F-80AC9F62DCC8}"/>
            </a:ext>
          </a:extLst>
        </xdr:cNvPr>
        <xdr:cNvSpPr/>
      </xdr:nvSpPr>
      <xdr:spPr>
        <a:xfrm>
          <a:off x="14649450" y="16634461"/>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147338</xdr:rowOff>
    </xdr:from>
    <xdr:ext cx="340478" cy="259045"/>
    <xdr:sp macro="" textlink="">
      <xdr:nvSpPr>
        <xdr:cNvPr id="878" name="【庁舎】&#10;有形固定資産減価償却率該当値テキスト">
          <a:extLst>
            <a:ext uri="{FF2B5EF4-FFF2-40B4-BE49-F238E27FC236}">
              <a16:creationId xmlns:a16="http://schemas.microsoft.com/office/drawing/2014/main" id="{A7AC015C-7E4F-4F97-BD3D-281A46A1203E}"/>
            </a:ext>
          </a:extLst>
        </xdr:cNvPr>
        <xdr:cNvSpPr txBox="1"/>
      </xdr:nvSpPr>
      <xdr:spPr>
        <a:xfrm>
          <a:off x="14738350" y="165493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49530</xdr:rowOff>
    </xdr:from>
    <xdr:to>
      <xdr:col>81</xdr:col>
      <xdr:colOff>101600</xdr:colOff>
      <xdr:row>100</xdr:row>
      <xdr:rowOff>151130</xdr:rowOff>
    </xdr:to>
    <xdr:sp macro="" textlink="">
      <xdr:nvSpPr>
        <xdr:cNvPr id="879" name="楕円 878">
          <a:extLst>
            <a:ext uri="{FF2B5EF4-FFF2-40B4-BE49-F238E27FC236}">
              <a16:creationId xmlns:a16="http://schemas.microsoft.com/office/drawing/2014/main" id="{0AD4542C-B16E-481D-B880-A4849740D6CA}"/>
            </a:ext>
          </a:extLst>
        </xdr:cNvPr>
        <xdr:cNvSpPr/>
      </xdr:nvSpPr>
      <xdr:spPr>
        <a:xfrm>
          <a:off x="13887450" y="1662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100330</xdr:rowOff>
    </xdr:from>
    <xdr:to>
      <xdr:col>85</xdr:col>
      <xdr:colOff>127000</xdr:colOff>
      <xdr:row>100</xdr:row>
      <xdr:rowOff>111761</xdr:rowOff>
    </xdr:to>
    <xdr:cxnSp macro="">
      <xdr:nvCxnSpPr>
        <xdr:cNvPr id="880" name="直線コネクタ 879">
          <a:extLst>
            <a:ext uri="{FF2B5EF4-FFF2-40B4-BE49-F238E27FC236}">
              <a16:creationId xmlns:a16="http://schemas.microsoft.com/office/drawing/2014/main" id="{C3FFE0F7-AC01-4AF4-89D2-B3F20AAF9B5A}"/>
            </a:ext>
          </a:extLst>
        </xdr:cNvPr>
        <xdr:cNvCxnSpPr/>
      </xdr:nvCxnSpPr>
      <xdr:spPr>
        <a:xfrm>
          <a:off x="13938250" y="16673830"/>
          <a:ext cx="762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45720</xdr:rowOff>
    </xdr:from>
    <xdr:to>
      <xdr:col>76</xdr:col>
      <xdr:colOff>165100</xdr:colOff>
      <xdr:row>105</xdr:row>
      <xdr:rowOff>147320</xdr:rowOff>
    </xdr:to>
    <xdr:sp macro="" textlink="">
      <xdr:nvSpPr>
        <xdr:cNvPr id="881" name="楕円 880">
          <a:extLst>
            <a:ext uri="{FF2B5EF4-FFF2-40B4-BE49-F238E27FC236}">
              <a16:creationId xmlns:a16="http://schemas.microsoft.com/office/drawing/2014/main" id="{7901DE1D-C54D-4A0F-BBC7-7EE51D4E23C7}"/>
            </a:ext>
          </a:extLst>
        </xdr:cNvPr>
        <xdr:cNvSpPr/>
      </xdr:nvSpPr>
      <xdr:spPr>
        <a:xfrm>
          <a:off x="13093700" y="1747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100330</xdr:rowOff>
    </xdr:from>
    <xdr:to>
      <xdr:col>81</xdr:col>
      <xdr:colOff>50800</xdr:colOff>
      <xdr:row>105</xdr:row>
      <xdr:rowOff>96520</xdr:rowOff>
    </xdr:to>
    <xdr:cxnSp macro="">
      <xdr:nvCxnSpPr>
        <xdr:cNvPr id="882" name="直線コネクタ 881">
          <a:extLst>
            <a:ext uri="{FF2B5EF4-FFF2-40B4-BE49-F238E27FC236}">
              <a16:creationId xmlns:a16="http://schemas.microsoft.com/office/drawing/2014/main" id="{C672F354-76D9-44F3-B8C8-728743A7C21C}"/>
            </a:ext>
          </a:extLst>
        </xdr:cNvPr>
        <xdr:cNvCxnSpPr/>
      </xdr:nvCxnSpPr>
      <xdr:spPr>
        <a:xfrm flipV="1">
          <a:off x="13144500" y="16673830"/>
          <a:ext cx="793750" cy="85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29211</xdr:rowOff>
    </xdr:from>
    <xdr:to>
      <xdr:col>72</xdr:col>
      <xdr:colOff>38100</xdr:colOff>
      <xdr:row>105</xdr:row>
      <xdr:rowOff>130811</xdr:rowOff>
    </xdr:to>
    <xdr:sp macro="" textlink="">
      <xdr:nvSpPr>
        <xdr:cNvPr id="883" name="楕円 882">
          <a:extLst>
            <a:ext uri="{FF2B5EF4-FFF2-40B4-BE49-F238E27FC236}">
              <a16:creationId xmlns:a16="http://schemas.microsoft.com/office/drawing/2014/main" id="{C5BE511B-95F8-4A60-BDDF-27A3B4664F88}"/>
            </a:ext>
          </a:extLst>
        </xdr:cNvPr>
        <xdr:cNvSpPr/>
      </xdr:nvSpPr>
      <xdr:spPr>
        <a:xfrm>
          <a:off x="12299950" y="174599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80011</xdr:rowOff>
    </xdr:from>
    <xdr:to>
      <xdr:col>76</xdr:col>
      <xdr:colOff>114300</xdr:colOff>
      <xdr:row>105</xdr:row>
      <xdr:rowOff>96520</xdr:rowOff>
    </xdr:to>
    <xdr:cxnSp macro="">
      <xdr:nvCxnSpPr>
        <xdr:cNvPr id="884" name="直線コネクタ 883">
          <a:extLst>
            <a:ext uri="{FF2B5EF4-FFF2-40B4-BE49-F238E27FC236}">
              <a16:creationId xmlns:a16="http://schemas.microsoft.com/office/drawing/2014/main" id="{B91EC27C-877C-48C3-B041-6BC96702B6DA}"/>
            </a:ext>
          </a:extLst>
        </xdr:cNvPr>
        <xdr:cNvCxnSpPr/>
      </xdr:nvCxnSpPr>
      <xdr:spPr>
        <a:xfrm>
          <a:off x="12344400" y="17510761"/>
          <a:ext cx="800100" cy="1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11430</xdr:rowOff>
    </xdr:from>
    <xdr:to>
      <xdr:col>67</xdr:col>
      <xdr:colOff>101600</xdr:colOff>
      <xdr:row>105</xdr:row>
      <xdr:rowOff>113030</xdr:rowOff>
    </xdr:to>
    <xdr:sp macro="" textlink="">
      <xdr:nvSpPr>
        <xdr:cNvPr id="885" name="楕円 884">
          <a:extLst>
            <a:ext uri="{FF2B5EF4-FFF2-40B4-BE49-F238E27FC236}">
              <a16:creationId xmlns:a16="http://schemas.microsoft.com/office/drawing/2014/main" id="{6DB4F059-BC9E-4135-B259-AAF1DA6BB2FF}"/>
            </a:ext>
          </a:extLst>
        </xdr:cNvPr>
        <xdr:cNvSpPr/>
      </xdr:nvSpPr>
      <xdr:spPr>
        <a:xfrm>
          <a:off x="11487150" y="1744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62230</xdr:rowOff>
    </xdr:from>
    <xdr:to>
      <xdr:col>71</xdr:col>
      <xdr:colOff>177800</xdr:colOff>
      <xdr:row>105</xdr:row>
      <xdr:rowOff>80011</xdr:rowOff>
    </xdr:to>
    <xdr:cxnSp macro="">
      <xdr:nvCxnSpPr>
        <xdr:cNvPr id="886" name="直線コネクタ 885">
          <a:extLst>
            <a:ext uri="{FF2B5EF4-FFF2-40B4-BE49-F238E27FC236}">
              <a16:creationId xmlns:a16="http://schemas.microsoft.com/office/drawing/2014/main" id="{13FEDC1B-C64A-4453-B406-AFC0BC2348CB}"/>
            </a:ext>
          </a:extLst>
        </xdr:cNvPr>
        <xdr:cNvCxnSpPr/>
      </xdr:nvCxnSpPr>
      <xdr:spPr>
        <a:xfrm>
          <a:off x="11537950" y="17492980"/>
          <a:ext cx="806450" cy="1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153688</xdr:rowOff>
    </xdr:from>
    <xdr:ext cx="405111" cy="259045"/>
    <xdr:sp macro="" textlink="">
      <xdr:nvSpPr>
        <xdr:cNvPr id="887" name="n_1aveValue【庁舎】&#10;有形固定資産減価償却率">
          <a:extLst>
            <a:ext uri="{FF2B5EF4-FFF2-40B4-BE49-F238E27FC236}">
              <a16:creationId xmlns:a16="http://schemas.microsoft.com/office/drawing/2014/main" id="{79A2D4E4-5F6C-48BF-9F32-1178B9645DB2}"/>
            </a:ext>
          </a:extLst>
        </xdr:cNvPr>
        <xdr:cNvSpPr txBox="1"/>
      </xdr:nvSpPr>
      <xdr:spPr>
        <a:xfrm>
          <a:off x="13742044" y="17241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2557</xdr:rowOff>
    </xdr:from>
    <xdr:ext cx="405111" cy="259045"/>
    <xdr:sp macro="" textlink="">
      <xdr:nvSpPr>
        <xdr:cNvPr id="888" name="n_2aveValue【庁舎】&#10;有形固定資産減価償却率">
          <a:extLst>
            <a:ext uri="{FF2B5EF4-FFF2-40B4-BE49-F238E27FC236}">
              <a16:creationId xmlns:a16="http://schemas.microsoft.com/office/drawing/2014/main" id="{71896C2A-B9FA-4E21-986E-FAE15230AE0B}"/>
            </a:ext>
          </a:extLst>
        </xdr:cNvPr>
        <xdr:cNvSpPr txBox="1"/>
      </xdr:nvSpPr>
      <xdr:spPr>
        <a:xfrm>
          <a:off x="12960994" y="1691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34307</xdr:rowOff>
    </xdr:from>
    <xdr:ext cx="405111" cy="259045"/>
    <xdr:sp macro="" textlink="">
      <xdr:nvSpPr>
        <xdr:cNvPr id="889" name="n_3aveValue【庁舎】&#10;有形固定資産減価償却率">
          <a:extLst>
            <a:ext uri="{FF2B5EF4-FFF2-40B4-BE49-F238E27FC236}">
              <a16:creationId xmlns:a16="http://schemas.microsoft.com/office/drawing/2014/main" id="{B66C9E32-E78B-41A9-AB87-9541F89416F6}"/>
            </a:ext>
          </a:extLst>
        </xdr:cNvPr>
        <xdr:cNvSpPr txBox="1"/>
      </xdr:nvSpPr>
      <xdr:spPr>
        <a:xfrm>
          <a:off x="12167244" y="1695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26688</xdr:rowOff>
    </xdr:from>
    <xdr:ext cx="405111" cy="259045"/>
    <xdr:sp macro="" textlink="">
      <xdr:nvSpPr>
        <xdr:cNvPr id="890" name="n_4aveValue【庁舎】&#10;有形固定資産減価償却率">
          <a:extLst>
            <a:ext uri="{FF2B5EF4-FFF2-40B4-BE49-F238E27FC236}">
              <a16:creationId xmlns:a16="http://schemas.microsoft.com/office/drawing/2014/main" id="{3102E57D-B899-4F14-AB78-7E1F403B985D}"/>
            </a:ext>
          </a:extLst>
        </xdr:cNvPr>
        <xdr:cNvSpPr txBox="1"/>
      </xdr:nvSpPr>
      <xdr:spPr>
        <a:xfrm>
          <a:off x="11354444" y="16943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98</xdr:row>
      <xdr:rowOff>167657</xdr:rowOff>
    </xdr:from>
    <xdr:ext cx="340478" cy="259045"/>
    <xdr:sp macro="" textlink="">
      <xdr:nvSpPr>
        <xdr:cNvPr id="891" name="n_1mainValue【庁舎】&#10;有形固定資産減価償却率">
          <a:extLst>
            <a:ext uri="{FF2B5EF4-FFF2-40B4-BE49-F238E27FC236}">
              <a16:creationId xmlns:a16="http://schemas.microsoft.com/office/drawing/2014/main" id="{40A560F9-8BE1-4E34-97A0-56D367B0D6BC}"/>
            </a:ext>
          </a:extLst>
        </xdr:cNvPr>
        <xdr:cNvSpPr txBox="1"/>
      </xdr:nvSpPr>
      <xdr:spPr>
        <a:xfrm>
          <a:off x="13774361" y="163982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138447</xdr:rowOff>
    </xdr:from>
    <xdr:ext cx="405111" cy="259045"/>
    <xdr:sp macro="" textlink="">
      <xdr:nvSpPr>
        <xdr:cNvPr id="892" name="n_2mainValue【庁舎】&#10;有形固定資産減価償却率">
          <a:extLst>
            <a:ext uri="{FF2B5EF4-FFF2-40B4-BE49-F238E27FC236}">
              <a16:creationId xmlns:a16="http://schemas.microsoft.com/office/drawing/2014/main" id="{C6CC78B6-B9A7-46E6-ADA5-E8D4AD8C264A}"/>
            </a:ext>
          </a:extLst>
        </xdr:cNvPr>
        <xdr:cNvSpPr txBox="1"/>
      </xdr:nvSpPr>
      <xdr:spPr>
        <a:xfrm>
          <a:off x="12960994" y="17569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121938</xdr:rowOff>
    </xdr:from>
    <xdr:ext cx="405111" cy="259045"/>
    <xdr:sp macro="" textlink="">
      <xdr:nvSpPr>
        <xdr:cNvPr id="893" name="n_3mainValue【庁舎】&#10;有形固定資産減価償却率">
          <a:extLst>
            <a:ext uri="{FF2B5EF4-FFF2-40B4-BE49-F238E27FC236}">
              <a16:creationId xmlns:a16="http://schemas.microsoft.com/office/drawing/2014/main" id="{D6945661-D6A5-4E5D-BC13-7AA6B053E09C}"/>
            </a:ext>
          </a:extLst>
        </xdr:cNvPr>
        <xdr:cNvSpPr txBox="1"/>
      </xdr:nvSpPr>
      <xdr:spPr>
        <a:xfrm>
          <a:off x="12167244" y="17552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104157</xdr:rowOff>
    </xdr:from>
    <xdr:ext cx="405111" cy="259045"/>
    <xdr:sp macro="" textlink="">
      <xdr:nvSpPr>
        <xdr:cNvPr id="894" name="n_4mainValue【庁舎】&#10;有形固定資産減価償却率">
          <a:extLst>
            <a:ext uri="{FF2B5EF4-FFF2-40B4-BE49-F238E27FC236}">
              <a16:creationId xmlns:a16="http://schemas.microsoft.com/office/drawing/2014/main" id="{76252AEF-5DCE-4CC8-B8F2-6437947AE3FB}"/>
            </a:ext>
          </a:extLst>
        </xdr:cNvPr>
        <xdr:cNvSpPr txBox="1"/>
      </xdr:nvSpPr>
      <xdr:spPr>
        <a:xfrm>
          <a:off x="11354444" y="17534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5" name="正方形/長方形 894">
          <a:extLst>
            <a:ext uri="{FF2B5EF4-FFF2-40B4-BE49-F238E27FC236}">
              <a16:creationId xmlns:a16="http://schemas.microsoft.com/office/drawing/2014/main" id="{2BEF2318-75FE-40D1-8D8A-4A9A44B61A53}"/>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6" name="正方形/長方形 895">
          <a:extLst>
            <a:ext uri="{FF2B5EF4-FFF2-40B4-BE49-F238E27FC236}">
              <a16:creationId xmlns:a16="http://schemas.microsoft.com/office/drawing/2014/main" id="{71A86692-97FD-47EC-99AA-6B5308C1A14A}"/>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7" name="正方形/長方形 896">
          <a:extLst>
            <a:ext uri="{FF2B5EF4-FFF2-40B4-BE49-F238E27FC236}">
              <a16:creationId xmlns:a16="http://schemas.microsoft.com/office/drawing/2014/main" id="{65BEEDCB-59AA-40B8-98EF-06F6F6041BF1}"/>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8" name="正方形/長方形 897">
          <a:extLst>
            <a:ext uri="{FF2B5EF4-FFF2-40B4-BE49-F238E27FC236}">
              <a16:creationId xmlns:a16="http://schemas.microsoft.com/office/drawing/2014/main" id="{41F6083B-6DB7-4D94-B9DB-70CE29F46D93}"/>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9" name="正方形/長方形 898">
          <a:extLst>
            <a:ext uri="{FF2B5EF4-FFF2-40B4-BE49-F238E27FC236}">
              <a16:creationId xmlns:a16="http://schemas.microsoft.com/office/drawing/2014/main" id="{0BEF2BF6-F5F7-4A43-B084-5BDC5E915565}"/>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0" name="正方形/長方形 899">
          <a:extLst>
            <a:ext uri="{FF2B5EF4-FFF2-40B4-BE49-F238E27FC236}">
              <a16:creationId xmlns:a16="http://schemas.microsoft.com/office/drawing/2014/main" id="{2CF47B56-04A5-483A-88AC-238D684C90C0}"/>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1" name="正方形/長方形 900">
          <a:extLst>
            <a:ext uri="{FF2B5EF4-FFF2-40B4-BE49-F238E27FC236}">
              <a16:creationId xmlns:a16="http://schemas.microsoft.com/office/drawing/2014/main" id="{B3863EB4-F576-48D9-B6E4-5B6DAB109AF8}"/>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2" name="正方形/長方形 901">
          <a:extLst>
            <a:ext uri="{FF2B5EF4-FFF2-40B4-BE49-F238E27FC236}">
              <a16:creationId xmlns:a16="http://schemas.microsoft.com/office/drawing/2014/main" id="{8C72DF37-04D6-465F-A4AB-6CA7B12F03CA}"/>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3" name="テキスト ボックス 902">
          <a:extLst>
            <a:ext uri="{FF2B5EF4-FFF2-40B4-BE49-F238E27FC236}">
              <a16:creationId xmlns:a16="http://schemas.microsoft.com/office/drawing/2014/main" id="{AF612795-8E40-4B18-B98C-70028D7CCAC4}"/>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4" name="直線コネクタ 903">
          <a:extLst>
            <a:ext uri="{FF2B5EF4-FFF2-40B4-BE49-F238E27FC236}">
              <a16:creationId xmlns:a16="http://schemas.microsoft.com/office/drawing/2014/main" id="{2E40C46C-2A58-433A-A846-AE6D0E84462D}"/>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5" name="直線コネクタ 904">
          <a:extLst>
            <a:ext uri="{FF2B5EF4-FFF2-40B4-BE49-F238E27FC236}">
              <a16:creationId xmlns:a16="http://schemas.microsoft.com/office/drawing/2014/main" id="{C44CDBA9-A9D3-4F3A-9FE0-68E621135654}"/>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6" name="テキスト ボックス 905">
          <a:extLst>
            <a:ext uri="{FF2B5EF4-FFF2-40B4-BE49-F238E27FC236}">
              <a16:creationId xmlns:a16="http://schemas.microsoft.com/office/drawing/2014/main" id="{164BC378-0AD8-4263-B9CF-F0367BFF3CFF}"/>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7" name="直線コネクタ 906">
          <a:extLst>
            <a:ext uri="{FF2B5EF4-FFF2-40B4-BE49-F238E27FC236}">
              <a16:creationId xmlns:a16="http://schemas.microsoft.com/office/drawing/2014/main" id="{FCB51490-270E-4396-B682-D7BE82DC4882}"/>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8" name="テキスト ボックス 907">
          <a:extLst>
            <a:ext uri="{FF2B5EF4-FFF2-40B4-BE49-F238E27FC236}">
              <a16:creationId xmlns:a16="http://schemas.microsoft.com/office/drawing/2014/main" id="{B3DC8500-D2CB-4EBE-A140-36C63C0140E3}"/>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9" name="直線コネクタ 908">
          <a:extLst>
            <a:ext uri="{FF2B5EF4-FFF2-40B4-BE49-F238E27FC236}">
              <a16:creationId xmlns:a16="http://schemas.microsoft.com/office/drawing/2014/main" id="{21F7F6E6-82CB-4080-A3BE-D444E577E17D}"/>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0" name="テキスト ボックス 909">
          <a:extLst>
            <a:ext uri="{FF2B5EF4-FFF2-40B4-BE49-F238E27FC236}">
              <a16:creationId xmlns:a16="http://schemas.microsoft.com/office/drawing/2014/main" id="{83900390-A1C4-41F7-A85E-B047C7C7ABF0}"/>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1" name="直線コネクタ 910">
          <a:extLst>
            <a:ext uri="{FF2B5EF4-FFF2-40B4-BE49-F238E27FC236}">
              <a16:creationId xmlns:a16="http://schemas.microsoft.com/office/drawing/2014/main" id="{CF36D19B-4826-4FF4-A961-6E4560ED64DA}"/>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2" name="テキスト ボックス 911">
          <a:extLst>
            <a:ext uri="{FF2B5EF4-FFF2-40B4-BE49-F238E27FC236}">
              <a16:creationId xmlns:a16="http://schemas.microsoft.com/office/drawing/2014/main" id="{F5E9E66C-361E-400C-94D3-E22ABFC7878F}"/>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3" name="直線コネクタ 912">
          <a:extLst>
            <a:ext uri="{FF2B5EF4-FFF2-40B4-BE49-F238E27FC236}">
              <a16:creationId xmlns:a16="http://schemas.microsoft.com/office/drawing/2014/main" id="{C441BB5C-2A93-4D5C-93C2-F409BA0E7B48}"/>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4" name="テキスト ボックス 913">
          <a:extLst>
            <a:ext uri="{FF2B5EF4-FFF2-40B4-BE49-F238E27FC236}">
              <a16:creationId xmlns:a16="http://schemas.microsoft.com/office/drawing/2014/main" id="{6B4FF336-DCAB-4C4B-9321-F8871DE3DEA6}"/>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5" name="直線コネクタ 914">
          <a:extLst>
            <a:ext uri="{FF2B5EF4-FFF2-40B4-BE49-F238E27FC236}">
              <a16:creationId xmlns:a16="http://schemas.microsoft.com/office/drawing/2014/main" id="{6B7C0842-FAD1-47F8-B502-41D2F8299FA6}"/>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6" name="テキスト ボックス 915">
          <a:extLst>
            <a:ext uri="{FF2B5EF4-FFF2-40B4-BE49-F238E27FC236}">
              <a16:creationId xmlns:a16="http://schemas.microsoft.com/office/drawing/2014/main" id="{29E8163F-FED3-44C7-83B0-CCE897C06143}"/>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7" name="【庁舎】&#10;一人当たり面積グラフ枠">
          <a:extLst>
            <a:ext uri="{FF2B5EF4-FFF2-40B4-BE49-F238E27FC236}">
              <a16:creationId xmlns:a16="http://schemas.microsoft.com/office/drawing/2014/main" id="{8E26E2AF-B1BE-4E53-801A-EABD13B06330}"/>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64770</xdr:rowOff>
    </xdr:from>
    <xdr:to>
      <xdr:col>116</xdr:col>
      <xdr:colOff>62864</xdr:colOff>
      <xdr:row>107</xdr:row>
      <xdr:rowOff>158750</xdr:rowOff>
    </xdr:to>
    <xdr:cxnSp macro="">
      <xdr:nvCxnSpPr>
        <xdr:cNvPr id="918" name="直線コネクタ 917">
          <a:extLst>
            <a:ext uri="{FF2B5EF4-FFF2-40B4-BE49-F238E27FC236}">
              <a16:creationId xmlns:a16="http://schemas.microsoft.com/office/drawing/2014/main" id="{9A7B50EE-A5AF-4753-B195-3A0BC5215C9E}"/>
            </a:ext>
          </a:extLst>
        </xdr:cNvPr>
        <xdr:cNvCxnSpPr/>
      </xdr:nvCxnSpPr>
      <xdr:spPr>
        <a:xfrm flipV="1">
          <a:off x="19951064" y="16638270"/>
          <a:ext cx="0" cy="1294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162577</xdr:rowOff>
    </xdr:from>
    <xdr:ext cx="469744" cy="259045"/>
    <xdr:sp macro="" textlink="">
      <xdr:nvSpPr>
        <xdr:cNvPr id="919" name="【庁舎】&#10;一人当たり面積最小値テキスト">
          <a:extLst>
            <a:ext uri="{FF2B5EF4-FFF2-40B4-BE49-F238E27FC236}">
              <a16:creationId xmlns:a16="http://schemas.microsoft.com/office/drawing/2014/main" id="{F49C837B-4284-497F-8A9F-15405FF6AEDB}"/>
            </a:ext>
          </a:extLst>
        </xdr:cNvPr>
        <xdr:cNvSpPr txBox="1"/>
      </xdr:nvSpPr>
      <xdr:spPr>
        <a:xfrm>
          <a:off x="19989800" y="1793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158750</xdr:rowOff>
    </xdr:from>
    <xdr:to>
      <xdr:col>116</xdr:col>
      <xdr:colOff>152400</xdr:colOff>
      <xdr:row>107</xdr:row>
      <xdr:rowOff>158750</xdr:rowOff>
    </xdr:to>
    <xdr:cxnSp macro="">
      <xdr:nvCxnSpPr>
        <xdr:cNvPr id="920" name="直線コネクタ 919">
          <a:extLst>
            <a:ext uri="{FF2B5EF4-FFF2-40B4-BE49-F238E27FC236}">
              <a16:creationId xmlns:a16="http://schemas.microsoft.com/office/drawing/2014/main" id="{50195C27-02D1-475C-8AB4-2D1A30EE37FB}"/>
            </a:ext>
          </a:extLst>
        </xdr:cNvPr>
        <xdr:cNvCxnSpPr/>
      </xdr:nvCxnSpPr>
      <xdr:spPr>
        <a:xfrm>
          <a:off x="19881850" y="17932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11447</xdr:rowOff>
    </xdr:from>
    <xdr:ext cx="469744" cy="259045"/>
    <xdr:sp macro="" textlink="">
      <xdr:nvSpPr>
        <xdr:cNvPr id="921" name="【庁舎】&#10;一人当たり面積最大値テキスト">
          <a:extLst>
            <a:ext uri="{FF2B5EF4-FFF2-40B4-BE49-F238E27FC236}">
              <a16:creationId xmlns:a16="http://schemas.microsoft.com/office/drawing/2014/main" id="{6998E2D9-11F2-46C9-8620-A442F7E12500}"/>
            </a:ext>
          </a:extLst>
        </xdr:cNvPr>
        <xdr:cNvSpPr txBox="1"/>
      </xdr:nvSpPr>
      <xdr:spPr>
        <a:xfrm>
          <a:off x="19989800" y="16413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64770</xdr:rowOff>
    </xdr:from>
    <xdr:to>
      <xdr:col>116</xdr:col>
      <xdr:colOff>152400</xdr:colOff>
      <xdr:row>100</xdr:row>
      <xdr:rowOff>64770</xdr:rowOff>
    </xdr:to>
    <xdr:cxnSp macro="">
      <xdr:nvCxnSpPr>
        <xdr:cNvPr id="922" name="直線コネクタ 921">
          <a:extLst>
            <a:ext uri="{FF2B5EF4-FFF2-40B4-BE49-F238E27FC236}">
              <a16:creationId xmlns:a16="http://schemas.microsoft.com/office/drawing/2014/main" id="{BD583894-E229-418B-B40B-C2E6E1F902EB}"/>
            </a:ext>
          </a:extLst>
        </xdr:cNvPr>
        <xdr:cNvCxnSpPr/>
      </xdr:nvCxnSpPr>
      <xdr:spPr>
        <a:xfrm>
          <a:off x="19881850" y="166382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133366</xdr:rowOff>
    </xdr:from>
    <xdr:ext cx="469744" cy="259045"/>
    <xdr:sp macro="" textlink="">
      <xdr:nvSpPr>
        <xdr:cNvPr id="923" name="【庁舎】&#10;一人当たり面積平均値テキスト">
          <a:extLst>
            <a:ext uri="{FF2B5EF4-FFF2-40B4-BE49-F238E27FC236}">
              <a16:creationId xmlns:a16="http://schemas.microsoft.com/office/drawing/2014/main" id="{D365A61E-2495-4AD0-833D-EBEE3D94F6BF}"/>
            </a:ext>
          </a:extLst>
        </xdr:cNvPr>
        <xdr:cNvSpPr txBox="1"/>
      </xdr:nvSpPr>
      <xdr:spPr>
        <a:xfrm>
          <a:off x="19989800" y="17392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110489</xdr:rowOff>
    </xdr:from>
    <xdr:to>
      <xdr:col>116</xdr:col>
      <xdr:colOff>114300</xdr:colOff>
      <xdr:row>106</xdr:row>
      <xdr:rowOff>40639</xdr:rowOff>
    </xdr:to>
    <xdr:sp macro="" textlink="">
      <xdr:nvSpPr>
        <xdr:cNvPr id="924" name="フローチャート: 判断 923">
          <a:extLst>
            <a:ext uri="{FF2B5EF4-FFF2-40B4-BE49-F238E27FC236}">
              <a16:creationId xmlns:a16="http://schemas.microsoft.com/office/drawing/2014/main" id="{A5E2D100-A64B-4924-A951-455208E53B30}"/>
            </a:ext>
          </a:extLst>
        </xdr:cNvPr>
        <xdr:cNvSpPr/>
      </xdr:nvSpPr>
      <xdr:spPr>
        <a:xfrm>
          <a:off x="19900900" y="17541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118111</xdr:rowOff>
    </xdr:from>
    <xdr:to>
      <xdr:col>112</xdr:col>
      <xdr:colOff>38100</xdr:colOff>
      <xdr:row>106</xdr:row>
      <xdr:rowOff>48261</xdr:rowOff>
    </xdr:to>
    <xdr:sp macro="" textlink="">
      <xdr:nvSpPr>
        <xdr:cNvPr id="925" name="フローチャート: 判断 924">
          <a:extLst>
            <a:ext uri="{FF2B5EF4-FFF2-40B4-BE49-F238E27FC236}">
              <a16:creationId xmlns:a16="http://schemas.microsoft.com/office/drawing/2014/main" id="{B23DC1C4-55AA-4A83-9773-4ACE778B37DA}"/>
            </a:ext>
          </a:extLst>
        </xdr:cNvPr>
        <xdr:cNvSpPr/>
      </xdr:nvSpPr>
      <xdr:spPr>
        <a:xfrm>
          <a:off x="19157950" y="175488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134620</xdr:rowOff>
    </xdr:from>
    <xdr:to>
      <xdr:col>107</xdr:col>
      <xdr:colOff>101600</xdr:colOff>
      <xdr:row>106</xdr:row>
      <xdr:rowOff>64770</xdr:rowOff>
    </xdr:to>
    <xdr:sp macro="" textlink="">
      <xdr:nvSpPr>
        <xdr:cNvPr id="926" name="フローチャート: 判断 925">
          <a:extLst>
            <a:ext uri="{FF2B5EF4-FFF2-40B4-BE49-F238E27FC236}">
              <a16:creationId xmlns:a16="http://schemas.microsoft.com/office/drawing/2014/main" id="{201E1E51-7B55-44A4-AB72-06544031444B}"/>
            </a:ext>
          </a:extLst>
        </xdr:cNvPr>
        <xdr:cNvSpPr/>
      </xdr:nvSpPr>
      <xdr:spPr>
        <a:xfrm>
          <a:off x="18345150" y="1756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97789</xdr:rowOff>
    </xdr:from>
    <xdr:to>
      <xdr:col>102</xdr:col>
      <xdr:colOff>165100</xdr:colOff>
      <xdr:row>107</xdr:row>
      <xdr:rowOff>27939</xdr:rowOff>
    </xdr:to>
    <xdr:sp macro="" textlink="">
      <xdr:nvSpPr>
        <xdr:cNvPr id="927" name="フローチャート: 判断 926">
          <a:extLst>
            <a:ext uri="{FF2B5EF4-FFF2-40B4-BE49-F238E27FC236}">
              <a16:creationId xmlns:a16="http://schemas.microsoft.com/office/drawing/2014/main" id="{39742F14-1080-4F72-B35F-0B3C87B6619E}"/>
            </a:ext>
          </a:extLst>
        </xdr:cNvPr>
        <xdr:cNvSpPr/>
      </xdr:nvSpPr>
      <xdr:spPr>
        <a:xfrm>
          <a:off x="17551400" y="1769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101600</xdr:rowOff>
    </xdr:from>
    <xdr:to>
      <xdr:col>98</xdr:col>
      <xdr:colOff>38100</xdr:colOff>
      <xdr:row>107</xdr:row>
      <xdr:rowOff>31750</xdr:rowOff>
    </xdr:to>
    <xdr:sp macro="" textlink="">
      <xdr:nvSpPr>
        <xdr:cNvPr id="928" name="フローチャート: 判断 927">
          <a:extLst>
            <a:ext uri="{FF2B5EF4-FFF2-40B4-BE49-F238E27FC236}">
              <a16:creationId xmlns:a16="http://schemas.microsoft.com/office/drawing/2014/main" id="{6357EA12-104A-4A31-B482-4F77D186745E}"/>
            </a:ext>
          </a:extLst>
        </xdr:cNvPr>
        <xdr:cNvSpPr/>
      </xdr:nvSpPr>
      <xdr:spPr>
        <a:xfrm>
          <a:off x="16757650" y="177038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897F8942-94EB-43C0-8688-87934DD37C11}"/>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C3D6D6DC-118B-41A2-BB2A-FA4B3A54F838}"/>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CD8DA130-109D-40DC-A1CB-39F42A2BA90E}"/>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3B159E97-877E-4ABF-88E9-F588899706FE}"/>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DDC9F0A6-63C4-4EF1-BC9E-267CE327E589}"/>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95250</xdr:rowOff>
    </xdr:from>
    <xdr:to>
      <xdr:col>116</xdr:col>
      <xdr:colOff>114300</xdr:colOff>
      <xdr:row>107</xdr:row>
      <xdr:rowOff>25400</xdr:rowOff>
    </xdr:to>
    <xdr:sp macro="" textlink="">
      <xdr:nvSpPr>
        <xdr:cNvPr id="934" name="楕円 933">
          <a:extLst>
            <a:ext uri="{FF2B5EF4-FFF2-40B4-BE49-F238E27FC236}">
              <a16:creationId xmlns:a16="http://schemas.microsoft.com/office/drawing/2014/main" id="{3A68191B-179E-4465-B7F6-C090112EE017}"/>
            </a:ext>
          </a:extLst>
        </xdr:cNvPr>
        <xdr:cNvSpPr/>
      </xdr:nvSpPr>
      <xdr:spPr>
        <a:xfrm>
          <a:off x="19900900" y="1769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73677</xdr:rowOff>
    </xdr:from>
    <xdr:ext cx="469744" cy="259045"/>
    <xdr:sp macro="" textlink="">
      <xdr:nvSpPr>
        <xdr:cNvPr id="935" name="【庁舎】&#10;一人当たり面積該当値テキスト">
          <a:extLst>
            <a:ext uri="{FF2B5EF4-FFF2-40B4-BE49-F238E27FC236}">
              <a16:creationId xmlns:a16="http://schemas.microsoft.com/office/drawing/2014/main" id="{088E92A2-3B7B-4673-9E78-176EB8D26780}"/>
            </a:ext>
          </a:extLst>
        </xdr:cNvPr>
        <xdr:cNvSpPr txBox="1"/>
      </xdr:nvSpPr>
      <xdr:spPr>
        <a:xfrm>
          <a:off x="19989800" y="17675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73661</xdr:rowOff>
    </xdr:from>
    <xdr:to>
      <xdr:col>112</xdr:col>
      <xdr:colOff>38100</xdr:colOff>
      <xdr:row>107</xdr:row>
      <xdr:rowOff>3811</xdr:rowOff>
    </xdr:to>
    <xdr:sp macro="" textlink="">
      <xdr:nvSpPr>
        <xdr:cNvPr id="936" name="楕円 935">
          <a:extLst>
            <a:ext uri="{FF2B5EF4-FFF2-40B4-BE49-F238E27FC236}">
              <a16:creationId xmlns:a16="http://schemas.microsoft.com/office/drawing/2014/main" id="{71D558EE-2C87-45F9-BD9E-3993BAA0F98B}"/>
            </a:ext>
          </a:extLst>
        </xdr:cNvPr>
        <xdr:cNvSpPr/>
      </xdr:nvSpPr>
      <xdr:spPr>
        <a:xfrm>
          <a:off x="19157950" y="176758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124461</xdr:rowOff>
    </xdr:from>
    <xdr:to>
      <xdr:col>116</xdr:col>
      <xdr:colOff>63500</xdr:colOff>
      <xdr:row>106</xdr:row>
      <xdr:rowOff>146050</xdr:rowOff>
    </xdr:to>
    <xdr:cxnSp macro="">
      <xdr:nvCxnSpPr>
        <xdr:cNvPr id="937" name="直線コネクタ 936">
          <a:extLst>
            <a:ext uri="{FF2B5EF4-FFF2-40B4-BE49-F238E27FC236}">
              <a16:creationId xmlns:a16="http://schemas.microsoft.com/office/drawing/2014/main" id="{AF4E339A-318D-4946-A07E-100A5D5F2FD9}"/>
            </a:ext>
          </a:extLst>
        </xdr:cNvPr>
        <xdr:cNvCxnSpPr/>
      </xdr:nvCxnSpPr>
      <xdr:spPr>
        <a:xfrm>
          <a:off x="19202400" y="17726661"/>
          <a:ext cx="749300" cy="2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1270</xdr:rowOff>
    </xdr:from>
    <xdr:to>
      <xdr:col>107</xdr:col>
      <xdr:colOff>101600</xdr:colOff>
      <xdr:row>108</xdr:row>
      <xdr:rowOff>102870</xdr:rowOff>
    </xdr:to>
    <xdr:sp macro="" textlink="">
      <xdr:nvSpPr>
        <xdr:cNvPr id="938" name="楕円 937">
          <a:extLst>
            <a:ext uri="{FF2B5EF4-FFF2-40B4-BE49-F238E27FC236}">
              <a16:creationId xmlns:a16="http://schemas.microsoft.com/office/drawing/2014/main" id="{027BFA14-1E80-4D6E-BAA5-9C33D5B583C1}"/>
            </a:ext>
          </a:extLst>
        </xdr:cNvPr>
        <xdr:cNvSpPr/>
      </xdr:nvSpPr>
      <xdr:spPr>
        <a:xfrm>
          <a:off x="18345150" y="1794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124461</xdr:rowOff>
    </xdr:from>
    <xdr:to>
      <xdr:col>111</xdr:col>
      <xdr:colOff>177800</xdr:colOff>
      <xdr:row>108</xdr:row>
      <xdr:rowOff>52070</xdr:rowOff>
    </xdr:to>
    <xdr:cxnSp macro="">
      <xdr:nvCxnSpPr>
        <xdr:cNvPr id="939" name="直線コネクタ 938">
          <a:extLst>
            <a:ext uri="{FF2B5EF4-FFF2-40B4-BE49-F238E27FC236}">
              <a16:creationId xmlns:a16="http://schemas.microsoft.com/office/drawing/2014/main" id="{DFDAF869-A636-44A8-A58B-60697E58354C}"/>
            </a:ext>
          </a:extLst>
        </xdr:cNvPr>
        <xdr:cNvCxnSpPr/>
      </xdr:nvCxnSpPr>
      <xdr:spPr>
        <a:xfrm flipV="1">
          <a:off x="18395950" y="17726661"/>
          <a:ext cx="806450" cy="270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1270</xdr:rowOff>
    </xdr:from>
    <xdr:to>
      <xdr:col>102</xdr:col>
      <xdr:colOff>165100</xdr:colOff>
      <xdr:row>108</xdr:row>
      <xdr:rowOff>102870</xdr:rowOff>
    </xdr:to>
    <xdr:sp macro="" textlink="">
      <xdr:nvSpPr>
        <xdr:cNvPr id="940" name="楕円 939">
          <a:extLst>
            <a:ext uri="{FF2B5EF4-FFF2-40B4-BE49-F238E27FC236}">
              <a16:creationId xmlns:a16="http://schemas.microsoft.com/office/drawing/2014/main" id="{6F961746-7081-428B-B17B-F8BEF923720C}"/>
            </a:ext>
          </a:extLst>
        </xdr:cNvPr>
        <xdr:cNvSpPr/>
      </xdr:nvSpPr>
      <xdr:spPr>
        <a:xfrm>
          <a:off x="17551400" y="1794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52070</xdr:rowOff>
    </xdr:from>
    <xdr:to>
      <xdr:col>107</xdr:col>
      <xdr:colOff>50800</xdr:colOff>
      <xdr:row>108</xdr:row>
      <xdr:rowOff>52070</xdr:rowOff>
    </xdr:to>
    <xdr:cxnSp macro="">
      <xdr:nvCxnSpPr>
        <xdr:cNvPr id="941" name="直線コネクタ 940">
          <a:extLst>
            <a:ext uri="{FF2B5EF4-FFF2-40B4-BE49-F238E27FC236}">
              <a16:creationId xmlns:a16="http://schemas.microsoft.com/office/drawing/2014/main" id="{FD2F2519-A3F1-41BB-A388-525A226F0AE5}"/>
            </a:ext>
          </a:extLst>
        </xdr:cNvPr>
        <xdr:cNvCxnSpPr/>
      </xdr:nvCxnSpPr>
      <xdr:spPr>
        <a:xfrm>
          <a:off x="17602200" y="1799717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2539</xdr:rowOff>
    </xdr:from>
    <xdr:to>
      <xdr:col>98</xdr:col>
      <xdr:colOff>38100</xdr:colOff>
      <xdr:row>108</xdr:row>
      <xdr:rowOff>104139</xdr:rowOff>
    </xdr:to>
    <xdr:sp macro="" textlink="">
      <xdr:nvSpPr>
        <xdr:cNvPr id="942" name="楕円 941">
          <a:extLst>
            <a:ext uri="{FF2B5EF4-FFF2-40B4-BE49-F238E27FC236}">
              <a16:creationId xmlns:a16="http://schemas.microsoft.com/office/drawing/2014/main" id="{9F14B7B1-276A-4037-8518-3B5431DBE4F4}"/>
            </a:ext>
          </a:extLst>
        </xdr:cNvPr>
        <xdr:cNvSpPr/>
      </xdr:nvSpPr>
      <xdr:spPr>
        <a:xfrm>
          <a:off x="16757650" y="179476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52070</xdr:rowOff>
    </xdr:from>
    <xdr:to>
      <xdr:col>102</xdr:col>
      <xdr:colOff>114300</xdr:colOff>
      <xdr:row>108</xdr:row>
      <xdr:rowOff>53339</xdr:rowOff>
    </xdr:to>
    <xdr:cxnSp macro="">
      <xdr:nvCxnSpPr>
        <xdr:cNvPr id="943" name="直線コネクタ 942">
          <a:extLst>
            <a:ext uri="{FF2B5EF4-FFF2-40B4-BE49-F238E27FC236}">
              <a16:creationId xmlns:a16="http://schemas.microsoft.com/office/drawing/2014/main" id="{AF39B339-1AB3-4540-9D30-77F1685062F2}"/>
            </a:ext>
          </a:extLst>
        </xdr:cNvPr>
        <xdr:cNvCxnSpPr/>
      </xdr:nvCxnSpPr>
      <xdr:spPr>
        <a:xfrm flipV="1">
          <a:off x="16802100" y="17997170"/>
          <a:ext cx="8001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64788</xdr:rowOff>
    </xdr:from>
    <xdr:ext cx="469744" cy="259045"/>
    <xdr:sp macro="" textlink="">
      <xdr:nvSpPr>
        <xdr:cNvPr id="944" name="n_1aveValue【庁舎】&#10;一人当たり面積">
          <a:extLst>
            <a:ext uri="{FF2B5EF4-FFF2-40B4-BE49-F238E27FC236}">
              <a16:creationId xmlns:a16="http://schemas.microsoft.com/office/drawing/2014/main" id="{71FF1FB1-0A29-4E14-AE71-F5730E58EDB2}"/>
            </a:ext>
          </a:extLst>
        </xdr:cNvPr>
        <xdr:cNvSpPr txBox="1"/>
      </xdr:nvSpPr>
      <xdr:spPr>
        <a:xfrm>
          <a:off x="18980227" y="17324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81297</xdr:rowOff>
    </xdr:from>
    <xdr:ext cx="469744" cy="259045"/>
    <xdr:sp macro="" textlink="">
      <xdr:nvSpPr>
        <xdr:cNvPr id="945" name="n_2aveValue【庁舎】&#10;一人当たり面積">
          <a:extLst>
            <a:ext uri="{FF2B5EF4-FFF2-40B4-BE49-F238E27FC236}">
              <a16:creationId xmlns:a16="http://schemas.microsoft.com/office/drawing/2014/main" id="{892A56D7-3A33-45F9-919F-80E5CC5C9308}"/>
            </a:ext>
          </a:extLst>
        </xdr:cNvPr>
        <xdr:cNvSpPr txBox="1"/>
      </xdr:nvSpPr>
      <xdr:spPr>
        <a:xfrm>
          <a:off x="18180127" y="1734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44466</xdr:rowOff>
    </xdr:from>
    <xdr:ext cx="469744" cy="259045"/>
    <xdr:sp macro="" textlink="">
      <xdr:nvSpPr>
        <xdr:cNvPr id="946" name="n_3aveValue【庁舎】&#10;一人当たり面積">
          <a:extLst>
            <a:ext uri="{FF2B5EF4-FFF2-40B4-BE49-F238E27FC236}">
              <a16:creationId xmlns:a16="http://schemas.microsoft.com/office/drawing/2014/main" id="{02E78002-1F06-40EE-856F-59E63CE9671C}"/>
            </a:ext>
          </a:extLst>
        </xdr:cNvPr>
        <xdr:cNvSpPr txBox="1"/>
      </xdr:nvSpPr>
      <xdr:spPr>
        <a:xfrm>
          <a:off x="17386377" y="17475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48277</xdr:rowOff>
    </xdr:from>
    <xdr:ext cx="469744" cy="259045"/>
    <xdr:sp macro="" textlink="">
      <xdr:nvSpPr>
        <xdr:cNvPr id="947" name="n_4aveValue【庁舎】&#10;一人当たり面積">
          <a:extLst>
            <a:ext uri="{FF2B5EF4-FFF2-40B4-BE49-F238E27FC236}">
              <a16:creationId xmlns:a16="http://schemas.microsoft.com/office/drawing/2014/main" id="{058609DF-9B14-4FC7-96B4-08B58F089C97}"/>
            </a:ext>
          </a:extLst>
        </xdr:cNvPr>
        <xdr:cNvSpPr txBox="1"/>
      </xdr:nvSpPr>
      <xdr:spPr>
        <a:xfrm>
          <a:off x="16592627" y="1747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166388</xdr:rowOff>
    </xdr:from>
    <xdr:ext cx="469744" cy="259045"/>
    <xdr:sp macro="" textlink="">
      <xdr:nvSpPr>
        <xdr:cNvPr id="948" name="n_1mainValue【庁舎】&#10;一人当たり面積">
          <a:extLst>
            <a:ext uri="{FF2B5EF4-FFF2-40B4-BE49-F238E27FC236}">
              <a16:creationId xmlns:a16="http://schemas.microsoft.com/office/drawing/2014/main" id="{AF3E8037-D48A-4F8B-B0F9-294B7DD5BD5E}"/>
            </a:ext>
          </a:extLst>
        </xdr:cNvPr>
        <xdr:cNvSpPr txBox="1"/>
      </xdr:nvSpPr>
      <xdr:spPr>
        <a:xfrm>
          <a:off x="189802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93997</xdr:rowOff>
    </xdr:from>
    <xdr:ext cx="469744" cy="259045"/>
    <xdr:sp macro="" textlink="">
      <xdr:nvSpPr>
        <xdr:cNvPr id="949" name="n_2mainValue【庁舎】&#10;一人当たり面積">
          <a:extLst>
            <a:ext uri="{FF2B5EF4-FFF2-40B4-BE49-F238E27FC236}">
              <a16:creationId xmlns:a16="http://schemas.microsoft.com/office/drawing/2014/main" id="{B536E81A-F244-48A0-AA50-B6A1A737C68B}"/>
            </a:ext>
          </a:extLst>
        </xdr:cNvPr>
        <xdr:cNvSpPr txBox="1"/>
      </xdr:nvSpPr>
      <xdr:spPr>
        <a:xfrm>
          <a:off x="18180127" y="1803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93997</xdr:rowOff>
    </xdr:from>
    <xdr:ext cx="469744" cy="259045"/>
    <xdr:sp macro="" textlink="">
      <xdr:nvSpPr>
        <xdr:cNvPr id="950" name="n_3mainValue【庁舎】&#10;一人当たり面積">
          <a:extLst>
            <a:ext uri="{FF2B5EF4-FFF2-40B4-BE49-F238E27FC236}">
              <a16:creationId xmlns:a16="http://schemas.microsoft.com/office/drawing/2014/main" id="{E1FBA4E9-85FF-40D2-A86D-995C1DDE854A}"/>
            </a:ext>
          </a:extLst>
        </xdr:cNvPr>
        <xdr:cNvSpPr txBox="1"/>
      </xdr:nvSpPr>
      <xdr:spPr>
        <a:xfrm>
          <a:off x="17386377" y="1803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95266</xdr:rowOff>
    </xdr:from>
    <xdr:ext cx="469744" cy="259045"/>
    <xdr:sp macro="" textlink="">
      <xdr:nvSpPr>
        <xdr:cNvPr id="951" name="n_4mainValue【庁舎】&#10;一人当たり面積">
          <a:extLst>
            <a:ext uri="{FF2B5EF4-FFF2-40B4-BE49-F238E27FC236}">
              <a16:creationId xmlns:a16="http://schemas.microsoft.com/office/drawing/2014/main" id="{780442E8-F3CE-4A01-A5E0-1B3B082A2EA4}"/>
            </a:ext>
          </a:extLst>
        </xdr:cNvPr>
        <xdr:cNvSpPr txBox="1"/>
      </xdr:nvSpPr>
      <xdr:spPr>
        <a:xfrm>
          <a:off x="16592627" y="1804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2" name="正方形/長方形 951">
          <a:extLst>
            <a:ext uri="{FF2B5EF4-FFF2-40B4-BE49-F238E27FC236}">
              <a16:creationId xmlns:a16="http://schemas.microsoft.com/office/drawing/2014/main" id="{B3F9D2F6-7EFB-4EBE-BEF5-0E329F20448B}"/>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3" name="正方形/長方形 952">
          <a:extLst>
            <a:ext uri="{FF2B5EF4-FFF2-40B4-BE49-F238E27FC236}">
              <a16:creationId xmlns:a16="http://schemas.microsoft.com/office/drawing/2014/main" id="{EAC5CA14-8C24-4FDD-B3C1-A4636FB22FB6}"/>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4" name="テキスト ボックス 953">
          <a:extLst>
            <a:ext uri="{FF2B5EF4-FFF2-40B4-BE49-F238E27FC236}">
              <a16:creationId xmlns:a16="http://schemas.microsoft.com/office/drawing/2014/main" id="{DE2AE03D-2D40-47BD-833A-1118416C5906}"/>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有形固定資産減価償却率からみると、福祉施設や庁舎などについては、平成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年以前は他の公共施設同様に老朽化の度合いが高く、改修や建替え等の必要性がありましたが、平成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年熊本地震で老朽化が進行していた建物の多くが倒壊等の被害を受け、建替え等の対応を進めることとなり、平成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年度に老人福祉センターや網津防災センター（網津支所含む）が完成、令和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新庁舎が完成したことから、福祉施設における有形固定資産減価償却率は類似団体よりやや高い数値に、庁舎における有形固定資産減価償却は、類似団体より大幅に低い数値となりました。しかし、他の公共施設においては、依然として老朽化が進んでいる状態です。</a:t>
          </a:r>
        </a:p>
        <a:p>
          <a:r>
            <a:rPr kumimoji="1" lang="ja-JP" altLang="en-US" sz="1300">
              <a:latin typeface="ＭＳ Ｐゴシック" panose="020B0600070205080204" pitchFamily="50" charset="-128"/>
              <a:ea typeface="ＭＳ Ｐゴシック" panose="020B0600070205080204" pitchFamily="50" charset="-128"/>
            </a:rPr>
            <a:t>　また、一人あたりの面積は、体育施設において類似団体平均並みであるものの、他の施設は類似団体の平均を下回っており、低い水準となっています。</a:t>
          </a:r>
        </a:p>
        <a:p>
          <a:r>
            <a:rPr kumimoji="1" lang="ja-JP" altLang="en-US" sz="1300">
              <a:latin typeface="ＭＳ Ｐゴシック" panose="020B0600070205080204" pitchFamily="50" charset="-128"/>
              <a:ea typeface="ＭＳ Ｐゴシック" panose="020B0600070205080204" pitchFamily="50" charset="-128"/>
            </a:rPr>
            <a:t>　今後は、宇土市公共施設等総合管理計画の「施設類型ごとの基本方針」及び個別施設計画に基づき、公共施設の維持管理・更新・長寿命化を計画的に行っていきます。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36,371
36,000
74.30
23,252,035
22,102,267
604,345
9,720,634
21,690,205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財政力指数については、前年度比で</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類似団体との比較では、類似団体平均値を上回る状態が続いており、全国平均値、熊本県平均値と比較しても高くなっている。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しかし、自主財源全体の割合は、</a:t>
          </a:r>
          <a:r>
            <a:rPr kumimoji="1" lang="en-US" altLang="ja-JP" sz="1300">
              <a:latin typeface="ＭＳ Ｐゴシック" panose="020B0600070205080204" pitchFamily="50" charset="-128"/>
              <a:ea typeface="ＭＳ Ｐゴシック" panose="020B0600070205080204" pitchFamily="50" charset="-128"/>
            </a:rPr>
            <a:t>39.4</a:t>
          </a:r>
          <a:r>
            <a:rPr kumimoji="1" lang="ja-JP" altLang="en-US" sz="1300">
              <a:latin typeface="ＭＳ Ｐゴシック" panose="020B0600070205080204" pitchFamily="50" charset="-128"/>
              <a:ea typeface="ＭＳ Ｐゴシック" panose="020B0600070205080204" pitchFamily="50" charset="-128"/>
            </a:rPr>
            <a:t>％と高くなく、地方交付税等に依存した脆弱な財政基盤といえる。</a:t>
          </a:r>
        </a:p>
        <a:p>
          <a:r>
            <a:rPr kumimoji="1" lang="ja-JP" altLang="en-US" sz="1300">
              <a:latin typeface="ＭＳ Ｐゴシック" panose="020B0600070205080204" pitchFamily="50" charset="-128"/>
              <a:ea typeface="ＭＳ Ｐゴシック" panose="020B0600070205080204" pitchFamily="50" charset="-128"/>
            </a:rPr>
            <a:t>　今後も、引き続き、地方税等の収納率向上に努めるとともに、新たな収入源の確保に努め、財政基盤の強化に努める。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62230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0588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148607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62230</xdr:rowOff>
    </xdr:from>
    <xdr:to>
      <xdr:col>24</xdr:col>
      <xdr:colOff>12700</xdr:colOff>
      <xdr:row>37</xdr:row>
      <xdr:rowOff>62230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78740</xdr:rowOff>
    </xdr:from>
    <xdr:to>
      <xdr:col>23</xdr:col>
      <xdr:colOff>133350</xdr:colOff>
      <xdr:row>40</xdr:row>
      <xdr:rowOff>127000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693674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19067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219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46990</xdr:rowOff>
    </xdr:from>
    <xdr:to>
      <xdr:col>23</xdr:col>
      <xdr:colOff>184150</xdr:colOff>
      <xdr:row>42</xdr:row>
      <xdr:rowOff>148590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54610</xdr:rowOff>
    </xdr:from>
    <xdr:to>
      <xdr:col>19</xdr:col>
      <xdr:colOff>133350</xdr:colOff>
      <xdr:row>40</xdr:row>
      <xdr:rowOff>78740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691261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22860</xdr:rowOff>
    </xdr:from>
    <xdr:to>
      <xdr:col>19</xdr:col>
      <xdr:colOff>184150</xdr:colOff>
      <xdr:row>42</xdr:row>
      <xdr:rowOff>124460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109237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31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30480</xdr:rowOff>
    </xdr:from>
    <xdr:to>
      <xdr:col>15</xdr:col>
      <xdr:colOff>82550</xdr:colOff>
      <xdr:row>40</xdr:row>
      <xdr:rowOff>54610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688848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109237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30480</xdr:rowOff>
    </xdr:from>
    <xdr:to>
      <xdr:col>11</xdr:col>
      <xdr:colOff>31750</xdr:colOff>
      <xdr:row>40</xdr:row>
      <xdr:rowOff>78740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1447800" y="68884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97790</xdr:rowOff>
    </xdr:from>
    <xdr:to>
      <xdr:col>11</xdr:col>
      <xdr:colOff>82550</xdr:colOff>
      <xdr:row>42</xdr:row>
      <xdr:rowOff>27940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12717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121920</xdr:rowOff>
    </xdr:from>
    <xdr:to>
      <xdr:col>7</xdr:col>
      <xdr:colOff>31750</xdr:colOff>
      <xdr:row>42</xdr:row>
      <xdr:rowOff>52070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36847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92727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27940</xdr:rowOff>
    </xdr:from>
    <xdr:to>
      <xdr:col>19</xdr:col>
      <xdr:colOff>184150</xdr:colOff>
      <xdr:row>40</xdr:row>
      <xdr:rowOff>129540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139717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65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3810</xdr:rowOff>
    </xdr:from>
    <xdr:to>
      <xdr:col>15</xdr:col>
      <xdr:colOff>133350</xdr:colOff>
      <xdr:row>40</xdr:row>
      <xdr:rowOff>105410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115587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151130</xdr:rowOff>
    </xdr:from>
    <xdr:to>
      <xdr:col>11</xdr:col>
      <xdr:colOff>82550</xdr:colOff>
      <xdr:row>40</xdr:row>
      <xdr:rowOff>81280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91457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27940</xdr:rowOff>
    </xdr:from>
    <xdr:to>
      <xdr:col>7</xdr:col>
      <xdr:colOff>31750</xdr:colOff>
      <xdr:row>40</xdr:row>
      <xdr:rowOff>129540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139717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経常収支比率については、前年度比で</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ポイント悪化に転じた。分子要因（経常経費充当一般財源等増減要因）としては、物価高騰や老朽化による維持管理費の支出の増加や、平成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年熊本地震で借り入れた起債の元金償還が本格化したことによる公債費の増加等が挙げられる。</a:t>
          </a:r>
        </a:p>
        <a:p>
          <a:r>
            <a:rPr kumimoji="1" lang="ja-JP" altLang="en-US" sz="1300">
              <a:latin typeface="ＭＳ Ｐゴシック" panose="020B0600070205080204" pitchFamily="50" charset="-128"/>
              <a:ea typeface="ＭＳ Ｐゴシック" panose="020B0600070205080204" pitchFamily="50" charset="-128"/>
            </a:rPr>
            <a:t>　また、分母要因（経常一般財源等総額増減要因）としては、地方税及び普通交付税の増加によるものだが、分子は増加する見込の一方、分母は一時的な増加であるため、今後は上昇に転じると見込んでいる。</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91622</xdr:rowOff>
    </xdr:from>
    <xdr:to>
      <xdr:col>23</xdr:col>
      <xdr:colOff>133350</xdr:colOff>
      <xdr:row>66</xdr:row>
      <xdr:rowOff>161834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64272"/>
          <a:ext cx="0" cy="16132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133911</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4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161834</xdr:rowOff>
    </xdr:from>
    <xdr:to>
      <xdr:col>24</xdr:col>
      <xdr:colOff>12700</xdr:colOff>
      <xdr:row>66</xdr:row>
      <xdr:rowOff>161834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477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6549</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0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91622</xdr:rowOff>
    </xdr:from>
    <xdr:to>
      <xdr:col>24</xdr:col>
      <xdr:colOff>12700</xdr:colOff>
      <xdr:row>57</xdr:row>
      <xdr:rowOff>91622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6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121920</xdr:rowOff>
    </xdr:from>
    <xdr:to>
      <xdr:col>23</xdr:col>
      <xdr:colOff>133350</xdr:colOff>
      <xdr:row>60</xdr:row>
      <xdr:rowOff>159838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408920"/>
          <a:ext cx="8382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60070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75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43543</xdr:rowOff>
    </xdr:from>
    <xdr:to>
      <xdr:col>23</xdr:col>
      <xdr:colOff>184150</xdr:colOff>
      <xdr:row>60</xdr:row>
      <xdr:rowOff>145143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79647</xdr:rowOff>
    </xdr:from>
    <xdr:to>
      <xdr:col>19</xdr:col>
      <xdr:colOff>133350</xdr:colOff>
      <xdr:row>60</xdr:row>
      <xdr:rowOff>121920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195197"/>
          <a:ext cx="889000" cy="213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19413</xdr:rowOff>
    </xdr:from>
    <xdr:to>
      <xdr:col>19</xdr:col>
      <xdr:colOff>184150</xdr:colOff>
      <xdr:row>60</xdr:row>
      <xdr:rowOff>121013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131190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075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79647</xdr:rowOff>
    </xdr:from>
    <xdr:to>
      <xdr:col>15</xdr:col>
      <xdr:colOff>82550</xdr:colOff>
      <xdr:row>60</xdr:row>
      <xdr:rowOff>156391</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195197"/>
          <a:ext cx="889000" cy="24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59872</xdr:rowOff>
    </xdr:from>
    <xdr:to>
      <xdr:col>15</xdr:col>
      <xdr:colOff>133350</xdr:colOff>
      <xdr:row>59</xdr:row>
      <xdr:rowOff>161472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146249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156391</xdr:rowOff>
    </xdr:from>
    <xdr:to>
      <xdr:col>11</xdr:col>
      <xdr:colOff>31750</xdr:colOff>
      <xdr:row>61</xdr:row>
      <xdr:rowOff>9072</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443391"/>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53884</xdr:rowOff>
    </xdr:from>
    <xdr:to>
      <xdr:col>11</xdr:col>
      <xdr:colOff>82550</xdr:colOff>
      <xdr:row>60</xdr:row>
      <xdr:rowOff>155484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165661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10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102144</xdr:rowOff>
    </xdr:from>
    <xdr:to>
      <xdr:col>7</xdr:col>
      <xdr:colOff>31750</xdr:colOff>
      <xdr:row>61</xdr:row>
      <xdr:rowOff>32294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89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42471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15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109038</xdr:rowOff>
    </xdr:from>
    <xdr:to>
      <xdr:col>23</xdr:col>
      <xdr:colOff>184150</xdr:colOff>
      <xdr:row>61</xdr:row>
      <xdr:rowOff>39188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39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81115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368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71120</xdr:rowOff>
    </xdr:from>
    <xdr:to>
      <xdr:col>19</xdr:col>
      <xdr:colOff>184150</xdr:colOff>
      <xdr:row>61</xdr:row>
      <xdr:rowOff>1270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157497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444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28847</xdr:rowOff>
    </xdr:from>
    <xdr:to>
      <xdr:col>15</xdr:col>
      <xdr:colOff>133350</xdr:colOff>
      <xdr:row>59</xdr:row>
      <xdr:rowOff>130447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14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140624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9913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105591</xdr:rowOff>
    </xdr:from>
    <xdr:to>
      <xdr:col>11</xdr:col>
      <xdr:colOff>82550</xdr:colOff>
      <xdr:row>61</xdr:row>
      <xdr:rowOff>35741</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39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20518</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78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129722</xdr:rowOff>
    </xdr:from>
    <xdr:to>
      <xdr:col>7</xdr:col>
      <xdr:colOff>31750</xdr:colOff>
      <xdr:row>61</xdr:row>
      <xdr:rowOff>59872</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41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44649</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50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[136,927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人口一人当たり人件費・物件費等決算額は、前年度比で</a:t>
          </a:r>
          <a:r>
            <a:rPr kumimoji="1" lang="en-US" altLang="ja-JP" sz="1300">
              <a:latin typeface="ＭＳ Ｐゴシック" panose="020B0600070205080204" pitchFamily="50" charset="-128"/>
              <a:ea typeface="ＭＳ Ｐゴシック" panose="020B0600070205080204" pitchFamily="50" charset="-128"/>
            </a:rPr>
            <a:t>3,144</a:t>
          </a:r>
          <a:r>
            <a:rPr kumimoji="1" lang="ja-JP" altLang="en-US" sz="1300">
              <a:latin typeface="ＭＳ Ｐゴシック" panose="020B0600070205080204" pitchFamily="50" charset="-128"/>
              <a:ea typeface="ＭＳ Ｐゴシック" panose="020B0600070205080204" pitchFamily="50" charset="-128"/>
            </a:rPr>
            <a:t>円増加した。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人件費については、定年退職者の減少により退職手当が減少した。今後は、会計年度任用職員の単価上昇や定年延長により人件費の増加が見込まれる。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また、物件費については、新庁舎が完成し仮設庁舎に移転したことで、庁舎管理経費が増加しており、今後は</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の推進によりシステム利用料等の増加も見込まれる。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類似団体との比較では、平成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年度以降類似団体平均値を下回る状態が続いてる。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60316</xdr:rowOff>
    </xdr:from>
    <xdr:to>
      <xdr:col>23</xdr:col>
      <xdr:colOff>133350</xdr:colOff>
      <xdr:row>88</xdr:row>
      <xdr:rowOff>166706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947766"/>
          <a:ext cx="0" cy="1306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138783</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226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166706</xdr:rowOff>
    </xdr:from>
    <xdr:to>
      <xdr:col>24</xdr:col>
      <xdr:colOff>12700</xdr:colOff>
      <xdr:row>88</xdr:row>
      <xdr:rowOff>166706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254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146693</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91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60316</xdr:rowOff>
    </xdr:from>
    <xdr:to>
      <xdr:col>24</xdr:col>
      <xdr:colOff>12700</xdr:colOff>
      <xdr:row>81</xdr:row>
      <xdr:rowOff>60316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94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86348</xdr:rowOff>
    </xdr:from>
    <xdr:to>
      <xdr:col>23</xdr:col>
      <xdr:colOff>133350</xdr:colOff>
      <xdr:row>81</xdr:row>
      <xdr:rowOff>91768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3973798"/>
          <a:ext cx="838200" cy="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153291</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40407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9764</xdr:rowOff>
    </xdr:from>
    <xdr:to>
      <xdr:col>23</xdr:col>
      <xdr:colOff>184150</xdr:colOff>
      <xdr:row>82</xdr:row>
      <xdr:rowOff>111364</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86348</xdr:rowOff>
    </xdr:from>
    <xdr:to>
      <xdr:col>19</xdr:col>
      <xdr:colOff>133350</xdr:colOff>
      <xdr:row>81</xdr:row>
      <xdr:rowOff>87074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3225800" y="13973798"/>
          <a:ext cx="889000" cy="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1339</xdr:rowOff>
    </xdr:from>
    <xdr:to>
      <xdr:col>19</xdr:col>
      <xdr:colOff>184150</xdr:colOff>
      <xdr:row>82</xdr:row>
      <xdr:rowOff>102939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6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87716</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14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73738</xdr:rowOff>
    </xdr:from>
    <xdr:to>
      <xdr:col>15</xdr:col>
      <xdr:colOff>82550</xdr:colOff>
      <xdr:row>81</xdr:row>
      <xdr:rowOff>87074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3961188"/>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161255</xdr:rowOff>
    </xdr:from>
    <xdr:to>
      <xdr:col>15</xdr:col>
      <xdr:colOff>133350</xdr:colOff>
      <xdr:row>82</xdr:row>
      <xdr:rowOff>91405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0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76182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135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46780</xdr:rowOff>
    </xdr:from>
    <xdr:to>
      <xdr:col>11</xdr:col>
      <xdr:colOff>31750</xdr:colOff>
      <xdr:row>81</xdr:row>
      <xdr:rowOff>73738</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3934230"/>
          <a:ext cx="889000" cy="26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118537</xdr:rowOff>
    </xdr:from>
    <xdr:to>
      <xdr:col>11</xdr:col>
      <xdr:colOff>82550</xdr:colOff>
      <xdr:row>82</xdr:row>
      <xdr:rowOff>48687</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00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33464</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4092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81549</xdr:rowOff>
    </xdr:from>
    <xdr:to>
      <xdr:col>7</xdr:col>
      <xdr:colOff>31750</xdr:colOff>
      <xdr:row>82</xdr:row>
      <xdr:rowOff>11699</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3968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167926</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055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40968</xdr:rowOff>
    </xdr:from>
    <xdr:to>
      <xdr:col>23</xdr:col>
      <xdr:colOff>184150</xdr:colOff>
      <xdr:row>81</xdr:row>
      <xdr:rowOff>142568</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392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133695</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3849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35548</xdr:rowOff>
    </xdr:from>
    <xdr:to>
      <xdr:col>19</xdr:col>
      <xdr:colOff>184150</xdr:colOff>
      <xdr:row>81</xdr:row>
      <xdr:rowOff>137148</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392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147325</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36918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36274</xdr:rowOff>
    </xdr:from>
    <xdr:to>
      <xdr:col>15</xdr:col>
      <xdr:colOff>133350</xdr:colOff>
      <xdr:row>81</xdr:row>
      <xdr:rowOff>137874</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3923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148051</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36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22938</xdr:rowOff>
    </xdr:from>
    <xdr:to>
      <xdr:col>11</xdr:col>
      <xdr:colOff>82550</xdr:colOff>
      <xdr:row>81</xdr:row>
      <xdr:rowOff>124538</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3910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134715</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36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167430</xdr:rowOff>
    </xdr:from>
    <xdr:to>
      <xdr:col>7</xdr:col>
      <xdr:colOff>31750</xdr:colOff>
      <xdr:row>81</xdr:row>
      <xdr:rowOff>97580</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88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107757</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65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給与水準を示すラスパイレス指数は、前年度比で</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ポイント減少し、全国市平均、類似団体平均を下回る水準となった。</a:t>
          </a:r>
        </a:p>
        <a:p>
          <a:r>
            <a:rPr kumimoji="1" lang="ja-JP" altLang="en-US" sz="1300">
              <a:latin typeface="ＭＳ Ｐゴシック" panose="020B0600070205080204" pitchFamily="50" charset="-128"/>
              <a:ea typeface="ＭＳ Ｐゴシック" panose="020B0600070205080204" pitchFamily="50" charset="-128"/>
            </a:rPr>
            <a:t>　ラスパイレス指数の減少要因としては、職員採用と定年退職、希望退職がともに増加し、職員構成が変動したことが考えられる。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47272</xdr:rowOff>
    </xdr:from>
    <xdr:to>
      <xdr:col>81</xdr:col>
      <xdr:colOff>44450</xdr:colOff>
      <xdr:row>89</xdr:row>
      <xdr:rowOff>163689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934722"/>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135766</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39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163689</xdr:rowOff>
    </xdr:from>
    <xdr:to>
      <xdr:col>81</xdr:col>
      <xdr:colOff>133350</xdr:colOff>
      <xdr:row>89</xdr:row>
      <xdr:rowOff>163689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42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133649</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67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47272</xdr:rowOff>
    </xdr:from>
    <xdr:to>
      <xdr:col>81</xdr:col>
      <xdr:colOff>133350</xdr:colOff>
      <xdr:row>81</xdr:row>
      <xdr:rowOff>47272</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9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85372</xdr:rowOff>
    </xdr:from>
    <xdr:to>
      <xdr:col>81</xdr:col>
      <xdr:colOff>44450</xdr:colOff>
      <xdr:row>86</xdr:row>
      <xdr:rowOff>101600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6179800" y="14658622"/>
          <a:ext cx="838200" cy="18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127299</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700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155222</xdr:rowOff>
    </xdr:from>
    <xdr:to>
      <xdr:col>81</xdr:col>
      <xdr:colOff>95250</xdr:colOff>
      <xdr:row>86</xdr:row>
      <xdr:rowOff>85372</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88195</xdr:rowOff>
    </xdr:from>
    <xdr:to>
      <xdr:col>77</xdr:col>
      <xdr:colOff>44450</xdr:colOff>
      <xdr:row>86</xdr:row>
      <xdr:rowOff>101600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83289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168628</xdr:rowOff>
    </xdr:from>
    <xdr:to>
      <xdr:col>77</xdr:col>
      <xdr:colOff>95250</xdr:colOff>
      <xdr:row>86</xdr:row>
      <xdr:rowOff>98778</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108955</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510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88195</xdr:rowOff>
    </xdr:from>
    <xdr:to>
      <xdr:col>72</xdr:col>
      <xdr:colOff>203200</xdr:colOff>
      <xdr:row>86</xdr:row>
      <xdr:rowOff>115005</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8328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10584</xdr:rowOff>
    </xdr:from>
    <xdr:to>
      <xdr:col>73</xdr:col>
      <xdr:colOff>44450</xdr:colOff>
      <xdr:row>86</xdr:row>
      <xdr:rowOff>112184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122361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61384</xdr:rowOff>
    </xdr:from>
    <xdr:to>
      <xdr:col>68</xdr:col>
      <xdr:colOff>152400</xdr:colOff>
      <xdr:row>86</xdr:row>
      <xdr:rowOff>115005</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806084"/>
          <a:ext cx="889000" cy="5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168628</xdr:rowOff>
    </xdr:from>
    <xdr:to>
      <xdr:col>68</xdr:col>
      <xdr:colOff>203200</xdr:colOff>
      <xdr:row>86</xdr:row>
      <xdr:rowOff>98778</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108955</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51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10584</xdr:rowOff>
    </xdr:from>
    <xdr:to>
      <xdr:col>64</xdr:col>
      <xdr:colOff>152400</xdr:colOff>
      <xdr:row>86</xdr:row>
      <xdr:rowOff>112184</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122361</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34572</xdr:rowOff>
    </xdr:from>
    <xdr:to>
      <xdr:col>81</xdr:col>
      <xdr:colOff>95250</xdr:colOff>
      <xdr:row>85</xdr:row>
      <xdr:rowOff>136172</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51099</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452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50800</xdr:rowOff>
    </xdr:from>
    <xdr:to>
      <xdr:col>77</xdr:col>
      <xdr:colOff>95250</xdr:colOff>
      <xdr:row>86</xdr:row>
      <xdr:rowOff>152400</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37395</xdr:rowOff>
    </xdr:from>
    <xdr:to>
      <xdr:col>73</xdr:col>
      <xdr:colOff>44450</xdr:colOff>
      <xdr:row>86</xdr:row>
      <xdr:rowOff>138995</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78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123772</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64205</xdr:rowOff>
    </xdr:from>
    <xdr:to>
      <xdr:col>68</xdr:col>
      <xdr:colOff>203200</xdr:colOff>
      <xdr:row>86</xdr:row>
      <xdr:rowOff>165805</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150582</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89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10584</xdr:rowOff>
    </xdr:from>
    <xdr:to>
      <xdr:col>64</xdr:col>
      <xdr:colOff>152400</xdr:colOff>
      <xdr:row>86</xdr:row>
      <xdr:rowOff>112184</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96961</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これまで計画採用と優秀な人材確保に努めてきた。しかし、定年退職者以外の普通退職者が増加するなど、計画している職員数を確保できず、人口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人当たりの職員数は、前年度から微増しているものの、類似団体と比べると極めて少ない水準にある。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月に策定した第</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次定員適正化計画においては、育児休業者や休職者を除く実稼働職員数を指標とし、職員数の増加に取組んでいる。今後についても、引き続き計画的な採用を実施するとともに、最少の経費で最大の効果が出せるよう適切な人員配置を行う。</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163999</xdr:rowOff>
    </xdr:from>
    <xdr:to>
      <xdr:col>81</xdr:col>
      <xdr:colOff>44450</xdr:colOff>
      <xdr:row>66</xdr:row>
      <xdr:rowOff>16594</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10108099"/>
          <a:ext cx="0" cy="12241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160121</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304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16594</xdr:rowOff>
    </xdr:from>
    <xdr:to>
      <xdr:col>81</xdr:col>
      <xdr:colOff>133350</xdr:colOff>
      <xdr:row>66</xdr:row>
      <xdr:rowOff>16594</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332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78926</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9851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163999</xdr:rowOff>
    </xdr:from>
    <xdr:to>
      <xdr:col>81</xdr:col>
      <xdr:colOff>133350</xdr:colOff>
      <xdr:row>58</xdr:row>
      <xdr:rowOff>163999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0108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162391</xdr:rowOff>
    </xdr:from>
    <xdr:to>
      <xdr:col>81</xdr:col>
      <xdr:colOff>44450</xdr:colOff>
      <xdr:row>58</xdr:row>
      <xdr:rowOff>163999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179800" y="10106491"/>
          <a:ext cx="838200" cy="1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96283</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3832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124206</xdr:rowOff>
    </xdr:from>
    <xdr:to>
      <xdr:col>81</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145500</xdr:rowOff>
    </xdr:from>
    <xdr:to>
      <xdr:col>77</xdr:col>
      <xdr:colOff>44450</xdr:colOff>
      <xdr:row>58</xdr:row>
      <xdr:rowOff>162391</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5290800" y="10089600"/>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110532</xdr:rowOff>
    </xdr:from>
    <xdr:to>
      <xdr:col>77</xdr:col>
      <xdr:colOff>95250</xdr:colOff>
      <xdr:row>61</xdr:row>
      <xdr:rowOff>40682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25459</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104839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141478</xdr:rowOff>
    </xdr:from>
    <xdr:to>
      <xdr:col>72</xdr:col>
      <xdr:colOff>203200</xdr:colOff>
      <xdr:row>58</xdr:row>
      <xdr:rowOff>145500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4401800" y="10085578"/>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103294</xdr:rowOff>
    </xdr:from>
    <xdr:to>
      <xdr:col>73</xdr:col>
      <xdr:colOff>44450</xdr:colOff>
      <xdr:row>61</xdr:row>
      <xdr:rowOff>33444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18221</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141478</xdr:rowOff>
    </xdr:from>
    <xdr:to>
      <xdr:col>68</xdr:col>
      <xdr:colOff>152400</xdr:colOff>
      <xdr:row>58</xdr:row>
      <xdr:rowOff>141478</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512800" y="100855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23664</xdr:rowOff>
    </xdr:from>
    <xdr:to>
      <xdr:col>68</xdr:col>
      <xdr:colOff>203200</xdr:colOff>
      <xdr:row>60</xdr:row>
      <xdr:rowOff>125264</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310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110041</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1039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3556</xdr:rowOff>
    </xdr:from>
    <xdr:to>
      <xdr:col>64</xdr:col>
      <xdr:colOff>152400</xdr:colOff>
      <xdr:row>60</xdr:row>
      <xdr:rowOff>105156</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89933</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1037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113199</xdr:rowOff>
    </xdr:from>
    <xdr:to>
      <xdr:col>81</xdr:col>
      <xdr:colOff>95250</xdr:colOff>
      <xdr:row>59</xdr:row>
      <xdr:rowOff>43349</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1005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34476</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9978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111591</xdr:rowOff>
    </xdr:from>
    <xdr:to>
      <xdr:col>77</xdr:col>
      <xdr:colOff>95250</xdr:colOff>
      <xdr:row>59</xdr:row>
      <xdr:rowOff>41741</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1005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51918</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98245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94700</xdr:rowOff>
    </xdr:from>
    <xdr:to>
      <xdr:col>73</xdr:col>
      <xdr:colOff>44450</xdr:colOff>
      <xdr:row>59</xdr:row>
      <xdr:rowOff>24850</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1003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35027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980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90678</xdr:rowOff>
    </xdr:from>
    <xdr:to>
      <xdr:col>68</xdr:col>
      <xdr:colOff>203200</xdr:colOff>
      <xdr:row>59</xdr:row>
      <xdr:rowOff>20828</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10034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31005</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9803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90678</xdr:rowOff>
    </xdr:from>
    <xdr:to>
      <xdr:col>64</xdr:col>
      <xdr:colOff>152400</xdr:colOff>
      <xdr:row>59</xdr:row>
      <xdr:rowOff>20828</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10034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31005</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9803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実質公債費比率については、前年度比で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た。これは、熊本地震からの復旧事業に係る地方債の償還等により元金償還金が増加していることが影響しており、今後も償還が続いていくため、引き続き実質公債費比率が増加することが見込まれる。</a:t>
          </a:r>
        </a:p>
        <a:p>
          <a:r>
            <a:rPr kumimoji="1" lang="ja-JP" altLang="en-US" sz="1300">
              <a:latin typeface="ＭＳ Ｐゴシック" panose="020B0600070205080204" pitchFamily="50" charset="-128"/>
              <a:ea typeface="ＭＳ Ｐゴシック" panose="020B0600070205080204" pitchFamily="50" charset="-128"/>
            </a:rPr>
            <a:t>　類似団体との比較では、類似団体平均値を上回る状態が続いており、全国平均値、熊本県平均値と比較しても高くなっている。そのため、地方債を活用する事業の実施にあたっては、事業実施時期の平準化や事業規模の適正化等により、実質公債費比率を悪化させないよう努めている。</a:t>
          </a: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75353</xdr:rowOff>
    </xdr:from>
    <xdr:to>
      <xdr:col>81</xdr:col>
      <xdr:colOff>44450</xdr:colOff>
      <xdr:row>43</xdr:row>
      <xdr:rowOff>159596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076103"/>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131673</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50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159596</xdr:rowOff>
    </xdr:from>
    <xdr:to>
      <xdr:col>81</xdr:col>
      <xdr:colOff>133350</xdr:colOff>
      <xdr:row>43</xdr:row>
      <xdr:rowOff>159596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53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161730</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5819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75353</xdr:rowOff>
    </xdr:from>
    <xdr:to>
      <xdr:col>81</xdr:col>
      <xdr:colOff>133350</xdr:colOff>
      <xdr:row>35</xdr:row>
      <xdr:rowOff>75353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076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60219</xdr:rowOff>
    </xdr:from>
    <xdr:to>
      <xdr:col>81</xdr:col>
      <xdr:colOff>44450</xdr:colOff>
      <xdr:row>37</xdr:row>
      <xdr:rowOff>70273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403869"/>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155169</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1559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138642</xdr:rowOff>
    </xdr:from>
    <xdr:to>
      <xdr:col>81</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50165</xdr:rowOff>
    </xdr:from>
    <xdr:to>
      <xdr:col>77</xdr:col>
      <xdr:colOff>44450</xdr:colOff>
      <xdr:row>37</xdr:row>
      <xdr:rowOff>60219</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39381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136631</xdr:rowOff>
    </xdr:from>
    <xdr:to>
      <xdr:col>77</xdr:col>
      <xdr:colOff>95250</xdr:colOff>
      <xdr:row>37</xdr:row>
      <xdr:rowOff>66781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76958</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077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44133</xdr:rowOff>
    </xdr:from>
    <xdr:to>
      <xdr:col>72</xdr:col>
      <xdr:colOff>203200</xdr:colOff>
      <xdr:row>37</xdr:row>
      <xdr:rowOff>50165</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387783"/>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76958</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34078</xdr:rowOff>
    </xdr:from>
    <xdr:to>
      <xdr:col>68</xdr:col>
      <xdr:colOff>152400</xdr:colOff>
      <xdr:row>37</xdr:row>
      <xdr:rowOff>44133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377728"/>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132609</xdr:rowOff>
    </xdr:from>
    <xdr:to>
      <xdr:col>68</xdr:col>
      <xdr:colOff>203200</xdr:colOff>
      <xdr:row>37</xdr:row>
      <xdr:rowOff>62759</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304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72936</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073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134620</xdr:rowOff>
    </xdr:from>
    <xdr:to>
      <xdr:col>64</xdr:col>
      <xdr:colOff>152400</xdr:colOff>
      <xdr:row>37</xdr:row>
      <xdr:rowOff>64770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74947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07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19473</xdr:rowOff>
    </xdr:from>
    <xdr:to>
      <xdr:col>81</xdr:col>
      <xdr:colOff>95250</xdr:colOff>
      <xdr:row>37</xdr:row>
      <xdr:rowOff>121073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36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163000</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335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9419</xdr:rowOff>
    </xdr:from>
    <xdr:to>
      <xdr:col>77</xdr:col>
      <xdr:colOff>95250</xdr:colOff>
      <xdr:row>37</xdr:row>
      <xdr:rowOff>111019</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35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95796</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439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170815</xdr:rowOff>
    </xdr:from>
    <xdr:to>
      <xdr:col>73</xdr:col>
      <xdr:colOff>44450</xdr:colOff>
      <xdr:row>37</xdr:row>
      <xdr:rowOff>100965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34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85742</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42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164783</xdr:rowOff>
    </xdr:from>
    <xdr:to>
      <xdr:col>68</xdr:col>
      <xdr:colOff>203200</xdr:colOff>
      <xdr:row>37</xdr:row>
      <xdr:rowOff>94933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33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79710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423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154728</xdr:rowOff>
    </xdr:from>
    <xdr:to>
      <xdr:col>64</xdr:col>
      <xdr:colOff>152400</xdr:colOff>
      <xdr:row>37</xdr:row>
      <xdr:rowOff>84878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32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69655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41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将来負担比率については、前年度同様、該当なしとなった。</a:t>
          </a:r>
        </a:p>
        <a:p>
          <a:r>
            <a:rPr kumimoji="1" lang="ja-JP" altLang="en-US" sz="1300">
              <a:latin typeface="ＭＳ Ｐゴシック" panose="020B0600070205080204" pitchFamily="50" charset="-128"/>
              <a:ea typeface="ＭＳ Ｐゴシック" panose="020B0600070205080204" pitchFamily="50" charset="-128"/>
            </a:rPr>
            <a:t>　主な要因としては、熊本地震からの復旧事業等に係る災害復旧事業債の償還により、基準財政需要額算入見込額が高い水準で推移している。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熊本地震からの復旧事業等については多額の地方債の借入れを行っているため、今後も将来負担比率の大きな悪化はないと見込まれる。</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151257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70667"/>
          <a:ext cx="0" cy="13810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123334</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23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151257</xdr:rowOff>
    </xdr:from>
    <xdr:to>
      <xdr:col>81</xdr:col>
      <xdr:colOff>133350</xdr:colOff>
      <xdr:row>21</xdr:row>
      <xdr:rowOff>151257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51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13</xdr:row>
      <xdr:rowOff>163534</xdr:rowOff>
    </xdr:from>
    <xdr:to>
      <xdr:col>68</xdr:col>
      <xdr:colOff>152400</xdr:colOff>
      <xdr:row>14</xdr:row>
      <xdr:rowOff>133646</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3512800" y="2392384"/>
          <a:ext cx="889000" cy="141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145136</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3739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1609</xdr:rowOff>
    </xdr:from>
    <xdr:to>
      <xdr:col>81</xdr:col>
      <xdr:colOff>95250</xdr:colOff>
      <xdr:row>14</xdr:row>
      <xdr:rowOff>103209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45847</xdr:rowOff>
    </xdr:from>
    <xdr:to>
      <xdr:col>77</xdr:col>
      <xdr:colOff>95250</xdr:colOff>
      <xdr:row>14</xdr:row>
      <xdr:rowOff>147447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44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157624</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215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122259</xdr:rowOff>
    </xdr:from>
    <xdr:to>
      <xdr:col>73</xdr:col>
      <xdr:colOff>44450</xdr:colOff>
      <xdr:row>15</xdr:row>
      <xdr:rowOff>52409</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2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62586</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91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9525</xdr:rowOff>
    </xdr:from>
    <xdr:to>
      <xdr:col>68</xdr:col>
      <xdr:colOff>203200</xdr:colOff>
      <xdr:row>15</xdr:row>
      <xdr:rowOff>111125</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58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95902</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6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59394</xdr:rowOff>
    </xdr:from>
    <xdr:to>
      <xdr:col>64</xdr:col>
      <xdr:colOff>152400</xdr:colOff>
      <xdr:row>15</xdr:row>
      <xdr:rowOff>160994</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63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145771</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717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82846</xdr:rowOff>
    </xdr:from>
    <xdr:to>
      <xdr:col>68</xdr:col>
      <xdr:colOff>203200</xdr:colOff>
      <xdr:row>15</xdr:row>
      <xdr:rowOff>12996</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4351000" y="2483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23173</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25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112734</xdr:rowOff>
    </xdr:from>
    <xdr:to>
      <xdr:col>64</xdr:col>
      <xdr:colOff>152400</xdr:colOff>
      <xdr:row>14</xdr:row>
      <xdr:rowOff>42884</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3462000" y="234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53061</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110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36,371
36,000
74.30
23,252,035
22,102,267
604,345
9,720,634
21,690,205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人件費については、前年度比で</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分子において定年退職者の減少により退職手当が減少したことが影響している。類似団体との比較では、類似団体平均を下回る状態が続いており、全国平均値、熊本県平均値と比較しても低くなっている。今後は、定員適正化計画により職員の増加が見込まれ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85090</xdr:rowOff>
    </xdr:from>
    <xdr:to>
      <xdr:col>24</xdr:col>
      <xdr:colOff>25400</xdr:colOff>
      <xdr:row>41</xdr:row>
      <xdr:rowOff>161290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4294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85090</xdr:rowOff>
    </xdr:from>
    <xdr:to>
      <xdr:col>24</xdr:col>
      <xdr:colOff>114300</xdr:colOff>
      <xdr:row>33</xdr:row>
      <xdr:rowOff>85090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96520</xdr:rowOff>
    </xdr:from>
    <xdr:to>
      <xdr:col>24</xdr:col>
      <xdr:colOff>25400</xdr:colOff>
      <xdr:row>34</xdr:row>
      <xdr:rowOff>127000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59258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6367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50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96520</xdr:rowOff>
    </xdr:from>
    <xdr:to>
      <xdr:col>19</xdr:col>
      <xdr:colOff>187325</xdr:colOff>
      <xdr:row>34</xdr:row>
      <xdr:rowOff>127000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59258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19050</xdr:rowOff>
    </xdr:from>
    <xdr:to>
      <xdr:col>20</xdr:col>
      <xdr:colOff>38100</xdr:colOff>
      <xdr:row>37</xdr:row>
      <xdr:rowOff>120650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105427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96520</xdr:rowOff>
    </xdr:from>
    <xdr:to>
      <xdr:col>15</xdr:col>
      <xdr:colOff>98425</xdr:colOff>
      <xdr:row>35</xdr:row>
      <xdr:rowOff>107950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592582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59707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107950</xdr:rowOff>
    </xdr:from>
    <xdr:to>
      <xdr:col>11</xdr:col>
      <xdr:colOff>9525</xdr:colOff>
      <xdr:row>36</xdr:row>
      <xdr:rowOff>5080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087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19050</xdr:rowOff>
    </xdr:from>
    <xdr:to>
      <xdr:col>11</xdr:col>
      <xdr:colOff>60325</xdr:colOff>
      <xdr:row>37</xdr:row>
      <xdr:rowOff>120650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105427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59707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45720</xdr:rowOff>
    </xdr:from>
    <xdr:to>
      <xdr:col>24</xdr:col>
      <xdr:colOff>76200</xdr:colOff>
      <xdr:row>34</xdr:row>
      <xdr:rowOff>147320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87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62247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76200</xdr:rowOff>
    </xdr:from>
    <xdr:to>
      <xdr:col>20</xdr:col>
      <xdr:colOff>38100</xdr:colOff>
      <xdr:row>35</xdr:row>
      <xdr:rowOff>6350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16527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45720</xdr:rowOff>
    </xdr:from>
    <xdr:to>
      <xdr:col>15</xdr:col>
      <xdr:colOff>149225</xdr:colOff>
      <xdr:row>34</xdr:row>
      <xdr:rowOff>147320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87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157497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64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57150</xdr:rowOff>
    </xdr:from>
    <xdr:to>
      <xdr:col>11</xdr:col>
      <xdr:colOff>60325</xdr:colOff>
      <xdr:row>35</xdr:row>
      <xdr:rowOff>158750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168927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125730</xdr:rowOff>
    </xdr:from>
    <xdr:to>
      <xdr:col>6</xdr:col>
      <xdr:colOff>171450</xdr:colOff>
      <xdr:row>36</xdr:row>
      <xdr:rowOff>55880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66057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物件費ついては、前年度比で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分子において、新庁舎が完成し移転したことで、庁舎管理経費が増加したことが影響している。類似団体との比較では、類似団体平均を下回る状態が続いており、全国平均値、熊本県平均値と比較しても低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の推進によりシステム利用料等の増加も見込まれるため、その他事務経費の抑制に努める。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21</xdr:row>
      <xdr:rowOff>1270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225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144797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7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xdr:rowOff>
    </xdr:from>
    <xdr:to>
      <xdr:col>82</xdr:col>
      <xdr:colOff>196850</xdr:colOff>
      <xdr:row>21</xdr:row>
      <xdr:rowOff>1270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0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146050</xdr:rowOff>
    </xdr:from>
    <xdr:to>
      <xdr:col>82</xdr:col>
      <xdr:colOff>107950</xdr:colOff>
      <xdr:row>15</xdr:row>
      <xdr:rowOff>153670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7178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55897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99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85090</xdr:rowOff>
    </xdr:from>
    <xdr:to>
      <xdr:col>78</xdr:col>
      <xdr:colOff>69850</xdr:colOff>
      <xdr:row>15</xdr:row>
      <xdr:rowOff>146050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6568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60960</xdr:rowOff>
    </xdr:from>
    <xdr:to>
      <xdr:col>78</xdr:col>
      <xdr:colOff>120650</xdr:colOff>
      <xdr:row>16</xdr:row>
      <xdr:rowOff>162560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147337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89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85090</xdr:rowOff>
    </xdr:from>
    <xdr:to>
      <xdr:col>73</xdr:col>
      <xdr:colOff>180975</xdr:colOff>
      <xdr:row>15</xdr:row>
      <xdr:rowOff>92710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6568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148590</xdr:rowOff>
    </xdr:from>
    <xdr:to>
      <xdr:col>74</xdr:col>
      <xdr:colOff>31750</xdr:colOff>
      <xdr:row>16</xdr:row>
      <xdr:rowOff>78740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63517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92710</xdr:rowOff>
    </xdr:from>
    <xdr:to>
      <xdr:col>69</xdr:col>
      <xdr:colOff>92075</xdr:colOff>
      <xdr:row>15</xdr:row>
      <xdr:rowOff>146050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6644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163830</xdr:rowOff>
    </xdr:from>
    <xdr:to>
      <xdr:col>69</xdr:col>
      <xdr:colOff>142875</xdr:colOff>
      <xdr:row>16</xdr:row>
      <xdr:rowOff>93980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78757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2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45720</xdr:rowOff>
    </xdr:from>
    <xdr:to>
      <xdr:col>65</xdr:col>
      <xdr:colOff>53975</xdr:colOff>
      <xdr:row>16</xdr:row>
      <xdr:rowOff>147320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132097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7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102870</xdr:rowOff>
    </xdr:from>
    <xdr:to>
      <xdr:col>82</xdr:col>
      <xdr:colOff>158750</xdr:colOff>
      <xdr:row>16</xdr:row>
      <xdr:rowOff>33020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119397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95250</xdr:rowOff>
    </xdr:from>
    <xdr:to>
      <xdr:col>78</xdr:col>
      <xdr:colOff>120650</xdr:colOff>
      <xdr:row>16</xdr:row>
      <xdr:rowOff>25400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35577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43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34290</xdr:rowOff>
    </xdr:from>
    <xdr:to>
      <xdr:col>74</xdr:col>
      <xdr:colOff>31750</xdr:colOff>
      <xdr:row>15</xdr:row>
      <xdr:rowOff>135890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60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146067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37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41910</xdr:rowOff>
    </xdr:from>
    <xdr:to>
      <xdr:col>69</xdr:col>
      <xdr:colOff>142875</xdr:colOff>
      <xdr:row>15</xdr:row>
      <xdr:rowOff>143510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153687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95250</xdr:rowOff>
    </xdr:from>
    <xdr:to>
      <xdr:col>65</xdr:col>
      <xdr:colOff>53975</xdr:colOff>
      <xdr:row>16</xdr:row>
      <xdr:rowOff>25400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35577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扶助費については、前年度比で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分子において、乳幼児等医療費助成事業の助成対象を拡大したことが影響している。類似団体との比較では、類似団体平均値を大きく上回る状態が続いており、全国平均値、熊本平均値も大きく上回っている。今後も、福祉サービス関連の利用者が増加することから、扶助費は増加する見込みであ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60</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58728"/>
          <a:ext cx="0" cy="1306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50092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337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78015</xdr:rowOff>
    </xdr:from>
    <xdr:to>
      <xdr:col>24</xdr:col>
      <xdr:colOff>114300</xdr:colOff>
      <xdr:row>60</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365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23585</xdr:rowOff>
    </xdr:from>
    <xdr:to>
      <xdr:col>24</xdr:col>
      <xdr:colOff>25400</xdr:colOff>
      <xdr:row>60</xdr:row>
      <xdr:rowOff>78015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10310585"/>
          <a:ext cx="838200" cy="5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160762</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41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140607</xdr:rowOff>
    </xdr:from>
    <xdr:to>
      <xdr:col>19</xdr:col>
      <xdr:colOff>187325</xdr:colOff>
      <xdr:row>60</xdr:row>
      <xdr:rowOff>23585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10256157"/>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111578</xdr:rowOff>
    </xdr:from>
    <xdr:to>
      <xdr:col>20</xdr:col>
      <xdr:colOff>38100</xdr:colOff>
      <xdr:row>56</xdr:row>
      <xdr:rowOff>41728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51905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31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140607</xdr:rowOff>
    </xdr:from>
    <xdr:to>
      <xdr:col>15</xdr:col>
      <xdr:colOff>98425</xdr:colOff>
      <xdr:row>60</xdr:row>
      <xdr:rowOff>143328</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10256157"/>
          <a:ext cx="8890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78922</xdr:rowOff>
    </xdr:from>
    <xdr:to>
      <xdr:col>15</xdr:col>
      <xdr:colOff>149225</xdr:colOff>
      <xdr:row>56</xdr:row>
      <xdr:rowOff>9072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19249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143328</xdr:rowOff>
    </xdr:from>
    <xdr:to>
      <xdr:col>11</xdr:col>
      <xdr:colOff>9525</xdr:colOff>
      <xdr:row>61</xdr:row>
      <xdr:rowOff>26307</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10430328"/>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157843</xdr:rowOff>
    </xdr:from>
    <xdr:to>
      <xdr:col>11</xdr:col>
      <xdr:colOff>60325</xdr:colOff>
      <xdr:row>57</xdr:row>
      <xdr:rowOff>87993</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98170</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95250</xdr:rowOff>
    </xdr:from>
    <xdr:to>
      <xdr:col>6</xdr:col>
      <xdr:colOff>171450</xdr:colOff>
      <xdr:row>58</xdr:row>
      <xdr:rowOff>25400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35577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27215</xdr:rowOff>
    </xdr:from>
    <xdr:to>
      <xdr:col>24</xdr:col>
      <xdr:colOff>76200</xdr:colOff>
      <xdr:row>60</xdr:row>
      <xdr:rowOff>128815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107242</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222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144235</xdr:rowOff>
    </xdr:from>
    <xdr:to>
      <xdr:col>20</xdr:col>
      <xdr:colOff>38100</xdr:colOff>
      <xdr:row>60</xdr:row>
      <xdr:rowOff>74385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59162</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346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89807</xdr:rowOff>
    </xdr:from>
    <xdr:to>
      <xdr:col>15</xdr:col>
      <xdr:colOff>149225</xdr:colOff>
      <xdr:row>60</xdr:row>
      <xdr:rowOff>19957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20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4734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29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92528</xdr:rowOff>
    </xdr:from>
    <xdr:to>
      <xdr:col>11</xdr:col>
      <xdr:colOff>60325</xdr:colOff>
      <xdr:row>61</xdr:row>
      <xdr:rowOff>22678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37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7455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46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146957</xdr:rowOff>
    </xdr:from>
    <xdr:to>
      <xdr:col>6</xdr:col>
      <xdr:colOff>171450</xdr:colOff>
      <xdr:row>61</xdr:row>
      <xdr:rowOff>77107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43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61884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52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その他ついては、前年度比で</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維持補修費については、物価高騰や老朽化により前年度比で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ポイント増加したため、公共施設等総合管理計画に基づき、施設の適正管理及び費用の平準化に努める。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繰出金については、前年度比で</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ポイント増加した。コロナ禍が終わり認定調査が本格化したことで、介護保険特別会計の事務費が増加し、繰出金が増加したことが影響している。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62</xdr:row>
      <xdr:rowOff>18143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156700"/>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161670</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18143</xdr:rowOff>
    </xdr:from>
    <xdr:to>
      <xdr:col>82</xdr:col>
      <xdr:colOff>196850</xdr:colOff>
      <xdr:row>62</xdr:row>
      <xdr:rowOff>18143</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15422</xdr:rowOff>
    </xdr:from>
    <xdr:to>
      <xdr:col>82</xdr:col>
      <xdr:colOff>107950</xdr:colOff>
      <xdr:row>57</xdr:row>
      <xdr:rowOff>146050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788072"/>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2920</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04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15422</xdr:rowOff>
    </xdr:from>
    <xdr:to>
      <xdr:col>78</xdr:col>
      <xdr:colOff>69850</xdr:colOff>
      <xdr:row>57</xdr:row>
      <xdr:rowOff>15422</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788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15422</xdr:rowOff>
    </xdr:from>
    <xdr:to>
      <xdr:col>73</xdr:col>
      <xdr:colOff>180975</xdr:colOff>
      <xdr:row>57</xdr:row>
      <xdr:rowOff>156935</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788072"/>
          <a:ext cx="889000" cy="14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65512</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146050</xdr:rowOff>
    </xdr:from>
    <xdr:to>
      <xdr:col>69</xdr:col>
      <xdr:colOff>92075</xdr:colOff>
      <xdr:row>57</xdr:row>
      <xdr:rowOff>156935</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9187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73478</xdr:rowOff>
    </xdr:from>
    <xdr:to>
      <xdr:col>69</xdr:col>
      <xdr:colOff>142875</xdr:colOff>
      <xdr:row>58</xdr:row>
      <xdr:rowOff>3628</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13805</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61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65315</xdr:rowOff>
    </xdr:from>
    <xdr:to>
      <xdr:col>65</xdr:col>
      <xdr:colOff>53975</xdr:colOff>
      <xdr:row>58</xdr:row>
      <xdr:rowOff>166915</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151692</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67327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136072</xdr:rowOff>
    </xdr:from>
    <xdr:to>
      <xdr:col>78</xdr:col>
      <xdr:colOff>120650</xdr:colOff>
      <xdr:row>57</xdr:row>
      <xdr:rowOff>66222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76399</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506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136072</xdr:rowOff>
    </xdr:from>
    <xdr:to>
      <xdr:col>74</xdr:col>
      <xdr:colOff>31750</xdr:colOff>
      <xdr:row>57</xdr:row>
      <xdr:rowOff>66222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50999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82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106135</xdr:rowOff>
    </xdr:from>
    <xdr:to>
      <xdr:col>69</xdr:col>
      <xdr:colOff>142875</xdr:colOff>
      <xdr:row>58</xdr:row>
      <xdr:rowOff>36285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21062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95250</xdr:rowOff>
    </xdr:from>
    <xdr:to>
      <xdr:col>65</xdr:col>
      <xdr:colOff>53975</xdr:colOff>
      <xdr:row>58</xdr:row>
      <xdr:rowOff>25400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35577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補助費等ついては、前年度比で</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分子において宇城クリーンセンター（廃棄物処理施設）の建設工事が完了し、宇城広域連合負担金が減少したことが影響している。類似団体との比較では、類似団体平均を下回ったが、全国平均値、熊本県平均値と比較すると高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今後は、宇城クリーンセンター建設関連の起債の償還に伴い負担金が増加し、補助費等の比率は上昇する見込みである。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28702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42000"/>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140716</xdr:rowOff>
    </xdr:from>
    <xdr:to>
      <xdr:col>82</xdr:col>
      <xdr:colOff>107950</xdr:colOff>
      <xdr:row>37</xdr:row>
      <xdr:rowOff>42418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312916"/>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149860</xdr:rowOff>
    </xdr:from>
    <xdr:to>
      <xdr:col>78</xdr:col>
      <xdr:colOff>69850</xdr:colOff>
      <xdr:row>37</xdr:row>
      <xdr:rowOff>42418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32206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149860</xdr:rowOff>
    </xdr:from>
    <xdr:to>
      <xdr:col>73</xdr:col>
      <xdr:colOff>180975</xdr:colOff>
      <xdr:row>37</xdr:row>
      <xdr:rowOff>56134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322060"/>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21099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1270</xdr:rowOff>
    </xdr:from>
    <xdr:to>
      <xdr:col>69</xdr:col>
      <xdr:colOff>92075</xdr:colOff>
      <xdr:row>37</xdr:row>
      <xdr:rowOff>56134</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34492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85107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16527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89916</xdr:rowOff>
    </xdr:from>
    <xdr:to>
      <xdr:col>82</xdr:col>
      <xdr:colOff>158750</xdr:colOff>
      <xdr:row>37</xdr:row>
      <xdr:rowOff>20066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106443</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10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163068</xdr:rowOff>
    </xdr:from>
    <xdr:to>
      <xdr:col>78</xdr:col>
      <xdr:colOff>120650</xdr:colOff>
      <xdr:row>37</xdr:row>
      <xdr:rowOff>93218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77995</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421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99060</xdr:rowOff>
    </xdr:from>
    <xdr:to>
      <xdr:col>74</xdr:col>
      <xdr:colOff>31750</xdr:colOff>
      <xdr:row>37</xdr:row>
      <xdr:rowOff>29210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13987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5334</xdr:rowOff>
    </xdr:from>
    <xdr:to>
      <xdr:col>69</xdr:col>
      <xdr:colOff>142875</xdr:colOff>
      <xdr:row>37</xdr:row>
      <xdr:rowOff>106934</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91711</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公債費については、前年度比で</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類似団体との比較では、類似団体平均値を上回り、全国平均値、熊本県平均値と比較しても高くなっている。熊本地震からの復旧事業に係る災害復旧事業債等の償還が本格化しており、今後も多額の地方債の借入の償還が続くため、公債費の比率は増加すると見込まれ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41275</xdr:rowOff>
    </xdr:from>
    <xdr:to>
      <xdr:col>24</xdr:col>
      <xdr:colOff>25400</xdr:colOff>
      <xdr:row>80</xdr:row>
      <xdr:rowOff>43180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728575"/>
          <a:ext cx="0" cy="103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15257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31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43180</xdr:rowOff>
    </xdr:from>
    <xdr:to>
      <xdr:col>24</xdr:col>
      <xdr:colOff>114300</xdr:colOff>
      <xdr:row>80</xdr:row>
      <xdr:rowOff>43180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759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127652</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472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41275</xdr:rowOff>
    </xdr:from>
    <xdr:to>
      <xdr:col>24</xdr:col>
      <xdr:colOff>114300</xdr:colOff>
      <xdr:row>74</xdr:row>
      <xdr:rowOff>41275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72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52705</xdr:rowOff>
    </xdr:from>
    <xdr:to>
      <xdr:col>24</xdr:col>
      <xdr:colOff>25400</xdr:colOff>
      <xdr:row>75</xdr:row>
      <xdr:rowOff>77470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987800" y="12911455"/>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155592</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267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139065</xdr:rowOff>
    </xdr:from>
    <xdr:to>
      <xdr:col>24</xdr:col>
      <xdr:colOff>76200</xdr:colOff>
      <xdr:row>75</xdr:row>
      <xdr:rowOff>69215</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165100</xdr:rowOff>
    </xdr:from>
    <xdr:to>
      <xdr:col>19</xdr:col>
      <xdr:colOff>187325</xdr:colOff>
      <xdr:row>75</xdr:row>
      <xdr:rowOff>52705</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2852400"/>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144780</xdr:rowOff>
    </xdr:from>
    <xdr:to>
      <xdr:col>20</xdr:col>
      <xdr:colOff>38100</xdr:colOff>
      <xdr:row>75</xdr:row>
      <xdr:rowOff>74930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85107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260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165100</xdr:rowOff>
    </xdr:from>
    <xdr:to>
      <xdr:col>15</xdr:col>
      <xdr:colOff>98425</xdr:colOff>
      <xdr:row>74</xdr:row>
      <xdr:rowOff>167005</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285240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123825</xdr:rowOff>
    </xdr:from>
    <xdr:to>
      <xdr:col>15</xdr:col>
      <xdr:colOff>149225</xdr:colOff>
      <xdr:row>75</xdr:row>
      <xdr:rowOff>53975</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38752</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2897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165100</xdr:rowOff>
    </xdr:from>
    <xdr:to>
      <xdr:col>11</xdr:col>
      <xdr:colOff>9525</xdr:colOff>
      <xdr:row>74</xdr:row>
      <xdr:rowOff>167005</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285240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108585</xdr:rowOff>
    </xdr:from>
    <xdr:to>
      <xdr:col>11</xdr:col>
      <xdr:colOff>60325</xdr:colOff>
      <xdr:row>75</xdr:row>
      <xdr:rowOff>38735</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2795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48912</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56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114300</xdr:rowOff>
    </xdr:from>
    <xdr:to>
      <xdr:col>6</xdr:col>
      <xdr:colOff>171450</xdr:colOff>
      <xdr:row>75</xdr:row>
      <xdr:rowOff>44450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54627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26670</xdr:rowOff>
    </xdr:from>
    <xdr:to>
      <xdr:col>24</xdr:col>
      <xdr:colOff>76200</xdr:colOff>
      <xdr:row>75</xdr:row>
      <xdr:rowOff>128270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170197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85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1905</xdr:rowOff>
    </xdr:from>
    <xdr:to>
      <xdr:col>20</xdr:col>
      <xdr:colOff>38100</xdr:colOff>
      <xdr:row>75</xdr:row>
      <xdr:rowOff>103505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86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88282</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9470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114300</xdr:rowOff>
    </xdr:from>
    <xdr:to>
      <xdr:col>15</xdr:col>
      <xdr:colOff>149225</xdr:colOff>
      <xdr:row>75</xdr:row>
      <xdr:rowOff>44450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54627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116205</xdr:rowOff>
    </xdr:from>
    <xdr:to>
      <xdr:col>11</xdr:col>
      <xdr:colOff>60325</xdr:colOff>
      <xdr:row>75</xdr:row>
      <xdr:rowOff>46355</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80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31132</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889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114300</xdr:rowOff>
    </xdr:from>
    <xdr:to>
      <xdr:col>6</xdr:col>
      <xdr:colOff>171450</xdr:colOff>
      <xdr:row>75</xdr:row>
      <xdr:rowOff>44450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29227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88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公債費以外については、前年度比で</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ポイント減少した。主な要因としては、補助費等における宇城広域連合負担金の減少が挙げられる。類似団体平均値、全国平均値、熊本県平均値を下回っている。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今後も、引き続き、人事評価制度の活用等による給与の適正化や、民間委託等による業務の効率化を検討し、行政サービスに対する受益者負担も視野に入れながら、財政健全化を図る。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79</xdr:row>
      <xdr:rowOff>156718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448540"/>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128795</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673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156718</xdr:rowOff>
    </xdr:from>
    <xdr:to>
      <xdr:col>82</xdr:col>
      <xdr:colOff>196850</xdr:colOff>
      <xdr:row>79</xdr:row>
      <xdr:rowOff>156718</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01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127000</xdr:rowOff>
    </xdr:from>
    <xdr:to>
      <xdr:col>82</xdr:col>
      <xdr:colOff>107950</xdr:colOff>
      <xdr:row>76</xdr:row>
      <xdr:rowOff>136144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5671800" y="1315720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103140</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1333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131063</xdr:rowOff>
    </xdr:from>
    <xdr:to>
      <xdr:col>82</xdr:col>
      <xdr:colOff>158750</xdr:colOff>
      <xdr:row>77</xdr:row>
      <xdr:rowOff>61213</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165863</xdr:rowOff>
    </xdr:from>
    <xdr:to>
      <xdr:col>78</xdr:col>
      <xdr:colOff>69850</xdr:colOff>
      <xdr:row>76</xdr:row>
      <xdr:rowOff>136144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3024613"/>
          <a:ext cx="889000" cy="14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85344</xdr:rowOff>
    </xdr:from>
    <xdr:to>
      <xdr:col>78</xdr:col>
      <xdr:colOff>120650</xdr:colOff>
      <xdr:row>77</xdr:row>
      <xdr:rowOff>15494</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25671</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884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165863</xdr:rowOff>
    </xdr:from>
    <xdr:to>
      <xdr:col>73</xdr:col>
      <xdr:colOff>180975</xdr:colOff>
      <xdr:row>77</xdr:row>
      <xdr:rowOff>147574</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893800" y="13024613"/>
          <a:ext cx="889000" cy="324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133350</xdr:rowOff>
    </xdr:from>
    <xdr:to>
      <xdr:col>74</xdr:col>
      <xdr:colOff>31750</xdr:colOff>
      <xdr:row>76</xdr:row>
      <xdr:rowOff>63500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48277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147574</xdr:rowOff>
    </xdr:from>
    <xdr:to>
      <xdr:col>69</xdr:col>
      <xdr:colOff>92075</xdr:colOff>
      <xdr:row>78</xdr:row>
      <xdr:rowOff>12700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34922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46482</xdr:rowOff>
    </xdr:from>
    <xdr:to>
      <xdr:col>69</xdr:col>
      <xdr:colOff>142875</xdr:colOff>
      <xdr:row>77</xdr:row>
      <xdr:rowOff>148082</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158259</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96774</xdr:rowOff>
    </xdr:from>
    <xdr:to>
      <xdr:col>65</xdr:col>
      <xdr:colOff>53975</xdr:colOff>
      <xdr:row>78</xdr:row>
      <xdr:rowOff>26924</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37101</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306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76200</xdr:rowOff>
    </xdr:from>
    <xdr:to>
      <xdr:col>82</xdr:col>
      <xdr:colOff>158750</xdr:colOff>
      <xdr:row>77</xdr:row>
      <xdr:rowOff>6350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92727</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85344</xdr:rowOff>
    </xdr:from>
    <xdr:to>
      <xdr:col>78</xdr:col>
      <xdr:colOff>120650</xdr:colOff>
      <xdr:row>77</xdr:row>
      <xdr:rowOff>15494</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271</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201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115062</xdr:rowOff>
    </xdr:from>
    <xdr:to>
      <xdr:col>74</xdr:col>
      <xdr:colOff>31750</xdr:colOff>
      <xdr:row>76</xdr:row>
      <xdr:rowOff>45213</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55389</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274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96774</xdr:rowOff>
    </xdr:from>
    <xdr:to>
      <xdr:col>69</xdr:col>
      <xdr:colOff>142875</xdr:colOff>
      <xdr:row>78</xdr:row>
      <xdr:rowOff>26924</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11701</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133350</xdr:rowOff>
    </xdr:from>
    <xdr:to>
      <xdr:col>65</xdr:col>
      <xdr:colOff>53975</xdr:colOff>
      <xdr:row>78</xdr:row>
      <xdr:rowOff>63500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48277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162988</xdr:rowOff>
    </xdr:from>
    <xdr:to>
      <xdr:col>29</xdr:col>
      <xdr:colOff>127000</xdr:colOff>
      <xdr:row>20</xdr:row>
      <xdr:rowOff>34537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096563"/>
          <a:ext cx="0" cy="141459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6614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83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34537</xdr:rowOff>
    </xdr:from>
    <xdr:to>
      <xdr:col>30</xdr:col>
      <xdr:colOff>25400</xdr:colOff>
      <xdr:row>20</xdr:row>
      <xdr:rowOff>34537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111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77915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0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162988</xdr:rowOff>
    </xdr:from>
    <xdr:to>
      <xdr:col>30</xdr:col>
      <xdr:colOff>25400</xdr:colOff>
      <xdr:row>11</xdr:row>
      <xdr:rowOff>162988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0965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107199</xdr:rowOff>
    </xdr:from>
    <xdr:to>
      <xdr:col>29</xdr:col>
      <xdr:colOff>127000</xdr:colOff>
      <xdr:row>19</xdr:row>
      <xdr:rowOff>125770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412374"/>
          <a:ext cx="647700" cy="185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136716</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7560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120189</xdr:rowOff>
    </xdr:from>
    <xdr:to>
      <xdr:col>29</xdr:col>
      <xdr:colOff>177800</xdr:colOff>
      <xdr:row>17</xdr:row>
      <xdr:rowOff>50339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110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125770</xdr:rowOff>
    </xdr:from>
    <xdr:to>
      <xdr:col>26</xdr:col>
      <xdr:colOff>50800</xdr:colOff>
      <xdr:row>19</xdr:row>
      <xdr:rowOff>158536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430945"/>
          <a:ext cx="698500" cy="327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164483</xdr:rowOff>
    </xdr:from>
    <xdr:to>
      <xdr:col>26</xdr:col>
      <xdr:colOff>101600</xdr:colOff>
      <xdr:row>17</xdr:row>
      <xdr:rowOff>94633</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9553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104810</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724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149098</xdr:rowOff>
    </xdr:from>
    <xdr:to>
      <xdr:col>22</xdr:col>
      <xdr:colOff>114300</xdr:colOff>
      <xdr:row>19</xdr:row>
      <xdr:rowOff>158536</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454273"/>
          <a:ext cx="698500" cy="94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4692</xdr:rowOff>
    </xdr:from>
    <xdr:to>
      <xdr:col>22</xdr:col>
      <xdr:colOff>165100</xdr:colOff>
      <xdr:row>17</xdr:row>
      <xdr:rowOff>106292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9669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116469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735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149098</xdr:rowOff>
    </xdr:from>
    <xdr:to>
      <xdr:col>18</xdr:col>
      <xdr:colOff>177800</xdr:colOff>
      <xdr:row>19</xdr:row>
      <xdr:rowOff>162074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454273"/>
          <a:ext cx="698500" cy="129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106157</xdr:rowOff>
    </xdr:from>
    <xdr:to>
      <xdr:col>19</xdr:col>
      <xdr:colOff>38100</xdr:colOff>
      <xdr:row>18</xdr:row>
      <xdr:rowOff>36307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684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46484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837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130465</xdr:rowOff>
    </xdr:from>
    <xdr:to>
      <xdr:col>15</xdr:col>
      <xdr:colOff>101600</xdr:colOff>
      <xdr:row>18</xdr:row>
      <xdr:rowOff>60615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927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70792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86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56399</xdr:rowOff>
    </xdr:from>
    <xdr:to>
      <xdr:col>29</xdr:col>
      <xdr:colOff>177800</xdr:colOff>
      <xdr:row>19</xdr:row>
      <xdr:rowOff>157999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3615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136426</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270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74970</xdr:rowOff>
    </xdr:from>
    <xdr:to>
      <xdr:col>26</xdr:col>
      <xdr:colOff>101600</xdr:colOff>
      <xdr:row>20</xdr:row>
      <xdr:rowOff>5120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3801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161347</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466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107736</xdr:rowOff>
    </xdr:from>
    <xdr:to>
      <xdr:col>22</xdr:col>
      <xdr:colOff>165100</xdr:colOff>
      <xdr:row>20</xdr:row>
      <xdr:rowOff>37886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4129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22663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499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98298</xdr:rowOff>
    </xdr:from>
    <xdr:to>
      <xdr:col>19</xdr:col>
      <xdr:colOff>38100</xdr:colOff>
      <xdr:row>20</xdr:row>
      <xdr:rowOff>28448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4034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13225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489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111274</xdr:rowOff>
    </xdr:from>
    <xdr:to>
      <xdr:col>15</xdr:col>
      <xdr:colOff>101600</xdr:colOff>
      <xdr:row>20</xdr:row>
      <xdr:rowOff>41424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4164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26201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502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a:extLst>
            <a:ext uri="{FF2B5EF4-FFF2-40B4-BE49-F238E27FC236}">
              <a16:creationId xmlns:a16="http://schemas.microsoft.com/office/drawing/2014/main" id="{00000000-0008-0000-0500-00006E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249196</xdr:rowOff>
    </xdr:from>
    <xdr:to>
      <xdr:col>29</xdr:col>
      <xdr:colOff>127000</xdr:colOff>
      <xdr:row>39</xdr:row>
      <xdr:rowOff>40037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651500" y="6173746"/>
          <a:ext cx="0" cy="15053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12114</xdr:rowOff>
    </xdr:from>
    <xdr:ext cx="762000" cy="259045"/>
    <xdr:sp macro="" textlink="">
      <xdr:nvSpPr>
        <xdr:cNvPr id="112" name="人口1人当たり決算額の推移最小値テキスト445">
          <a:extLst>
            <a:ext uri="{FF2B5EF4-FFF2-40B4-BE49-F238E27FC236}">
              <a16:creationId xmlns:a16="http://schemas.microsoft.com/office/drawing/2014/main" id="{00000000-0008-0000-0500-000070000000}"/>
            </a:ext>
          </a:extLst>
        </xdr:cNvPr>
        <xdr:cNvSpPr txBox="1"/>
      </xdr:nvSpPr>
      <xdr:spPr>
        <a:xfrm>
          <a:off x="5740400" y="7651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40037</xdr:rowOff>
    </xdr:from>
    <xdr:to>
      <xdr:col>30</xdr:col>
      <xdr:colOff>25400</xdr:colOff>
      <xdr:row>39</xdr:row>
      <xdr:rowOff>40037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7679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164123</xdr:rowOff>
    </xdr:from>
    <xdr:ext cx="762000" cy="259045"/>
    <xdr:sp macro="" textlink="">
      <xdr:nvSpPr>
        <xdr:cNvPr id="114" name="人口1人当たり決算額の推移最大値テキスト445">
          <a:extLst>
            <a:ext uri="{FF2B5EF4-FFF2-40B4-BE49-F238E27FC236}">
              <a16:creationId xmlns:a16="http://schemas.microsoft.com/office/drawing/2014/main" id="{00000000-0008-0000-0500-000072000000}"/>
            </a:ext>
          </a:extLst>
        </xdr:cNvPr>
        <xdr:cNvSpPr txBox="1"/>
      </xdr:nvSpPr>
      <xdr:spPr>
        <a:xfrm>
          <a:off x="5740400" y="5917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249196</xdr:rowOff>
    </xdr:from>
    <xdr:to>
      <xdr:col>30</xdr:col>
      <xdr:colOff>25400</xdr:colOff>
      <xdr:row>33</xdr:row>
      <xdr:rowOff>249196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61737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53649</xdr:rowOff>
    </xdr:from>
    <xdr:to>
      <xdr:col>29</xdr:col>
      <xdr:colOff>127000</xdr:colOff>
      <xdr:row>38</xdr:row>
      <xdr:rowOff>57770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5003800" y="7521249"/>
          <a:ext cx="647700" cy="41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188461</xdr:rowOff>
    </xdr:from>
    <xdr:ext cx="762000" cy="259045"/>
    <xdr:sp macro="" textlink="">
      <xdr:nvSpPr>
        <xdr:cNvPr id="117" name="人口1人当たり決算額の推移平均値テキスト445">
          <a:extLst>
            <a:ext uri="{FF2B5EF4-FFF2-40B4-BE49-F238E27FC236}">
              <a16:creationId xmlns:a16="http://schemas.microsoft.com/office/drawing/2014/main" id="{00000000-0008-0000-0500-000075000000}"/>
            </a:ext>
          </a:extLst>
        </xdr:cNvPr>
        <xdr:cNvSpPr txBox="1"/>
      </xdr:nvSpPr>
      <xdr:spPr>
        <a:xfrm>
          <a:off x="5740400" y="7313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484</xdr:rowOff>
    </xdr:from>
    <xdr:to>
      <xdr:col>29</xdr:col>
      <xdr:colOff>177800</xdr:colOff>
      <xdr:row>38</xdr:row>
      <xdr:rowOff>102084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5600700" y="74680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57770</xdr:rowOff>
    </xdr:from>
    <xdr:to>
      <xdr:col>26</xdr:col>
      <xdr:colOff>50800</xdr:colOff>
      <xdr:row>38</xdr:row>
      <xdr:rowOff>67459</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4305300" y="7525370"/>
          <a:ext cx="698500" cy="96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1536</xdr:rowOff>
    </xdr:from>
    <xdr:to>
      <xdr:col>26</xdr:col>
      <xdr:colOff>101600</xdr:colOff>
      <xdr:row>38</xdr:row>
      <xdr:rowOff>103136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9530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113313</xdr:rowOff>
    </xdr:from>
    <xdr:ext cx="7366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4622800" y="7238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67459</xdr:rowOff>
    </xdr:from>
    <xdr:to>
      <xdr:col>22</xdr:col>
      <xdr:colOff>114300</xdr:colOff>
      <xdr:row>38</xdr:row>
      <xdr:rowOff>69866</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3606800" y="7535059"/>
          <a:ext cx="698500" cy="24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5034</xdr:rowOff>
    </xdr:from>
    <xdr:to>
      <xdr:col>22</xdr:col>
      <xdr:colOff>165100</xdr:colOff>
      <xdr:row>38</xdr:row>
      <xdr:rowOff>106634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42545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116811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924300" y="724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69866</xdr:rowOff>
    </xdr:from>
    <xdr:to>
      <xdr:col>18</xdr:col>
      <xdr:colOff>177800</xdr:colOff>
      <xdr:row>38</xdr:row>
      <xdr:rowOff>73674</xdr:rowOff>
    </xdr:to>
    <xdr:cxnSp macro="">
      <xdr:nvCxnSpPr>
        <xdr:cNvPr id="125" name="直線コネクタ 124">
          <a:extLst>
            <a:ext uri="{FF2B5EF4-FFF2-40B4-BE49-F238E27FC236}">
              <a16:creationId xmlns:a16="http://schemas.microsoft.com/office/drawing/2014/main" id="{00000000-0008-0000-0500-00007D000000}"/>
            </a:ext>
          </a:extLst>
        </xdr:cNvPr>
        <xdr:cNvCxnSpPr/>
      </xdr:nvCxnSpPr>
      <xdr:spPr bwMode="auto">
        <a:xfrm flipV="1">
          <a:off x="2908300" y="7537466"/>
          <a:ext cx="698500" cy="38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20098</xdr:rowOff>
    </xdr:from>
    <xdr:to>
      <xdr:col>19</xdr:col>
      <xdr:colOff>38100</xdr:colOff>
      <xdr:row>38</xdr:row>
      <xdr:rowOff>121698</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3556000" y="748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106475</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225800" y="7574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20000</xdr:rowOff>
    </xdr:from>
    <xdr:to>
      <xdr:col>15</xdr:col>
      <xdr:colOff>101600</xdr:colOff>
      <xdr:row>38</xdr:row>
      <xdr:rowOff>121600</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2857500" y="74876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131777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527300" y="725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2849</xdr:rowOff>
    </xdr:from>
    <xdr:to>
      <xdr:col>29</xdr:col>
      <xdr:colOff>177800</xdr:colOff>
      <xdr:row>38</xdr:row>
      <xdr:rowOff>104449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5600700" y="74704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317826</xdr:rowOff>
    </xdr:from>
    <xdr:ext cx="762000" cy="259045"/>
    <xdr:sp macro="" textlink="">
      <xdr:nvSpPr>
        <xdr:cNvPr id="136" name="人口1人当たり決算額の推移該当値テキスト445">
          <a:extLst>
            <a:ext uri="{FF2B5EF4-FFF2-40B4-BE49-F238E27FC236}">
              <a16:creationId xmlns:a16="http://schemas.microsoft.com/office/drawing/2014/main" id="{00000000-0008-0000-0500-000088000000}"/>
            </a:ext>
          </a:extLst>
        </xdr:cNvPr>
        <xdr:cNvSpPr txBox="1"/>
      </xdr:nvSpPr>
      <xdr:spPr>
        <a:xfrm>
          <a:off x="5740400" y="7442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38</xdr:row>
      <xdr:rowOff>6970</xdr:rowOff>
    </xdr:from>
    <xdr:to>
      <xdr:col>26</xdr:col>
      <xdr:colOff>101600</xdr:colOff>
      <xdr:row>38</xdr:row>
      <xdr:rowOff>108570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953000" y="74745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93347</xdr:rowOff>
    </xdr:from>
    <xdr:ext cx="7366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4622800" y="7560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38</xdr:row>
      <xdr:rowOff>16659</xdr:rowOff>
    </xdr:from>
    <xdr:to>
      <xdr:col>22</xdr:col>
      <xdr:colOff>165100</xdr:colOff>
      <xdr:row>38</xdr:row>
      <xdr:rowOff>118259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254500" y="7484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103036</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924300" y="757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19066</xdr:rowOff>
    </xdr:from>
    <xdr:to>
      <xdr:col>19</xdr:col>
      <xdr:colOff>38100</xdr:colOff>
      <xdr:row>38</xdr:row>
      <xdr:rowOff>120666</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3556000" y="7486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130843</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225800" y="7255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22874</xdr:rowOff>
    </xdr:from>
    <xdr:to>
      <xdr:col>15</xdr:col>
      <xdr:colOff>101600</xdr:colOff>
      <xdr:row>38</xdr:row>
      <xdr:rowOff>124474</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2857500" y="74904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109251</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2527300" y="7576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36,371
36,000
74.30
23,252,035
22,102,267
604,345
9,720,634
21,690,205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30516</xdr:rowOff>
    </xdr:from>
    <xdr:to>
      <xdr:col>24</xdr:col>
      <xdr:colOff>62865</xdr:colOff>
      <xdr:row>39</xdr:row>
      <xdr:rowOff>84227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45466"/>
          <a:ext cx="1270" cy="1425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88054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74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84227</xdr:rowOff>
    </xdr:from>
    <xdr:to>
      <xdr:col>24</xdr:col>
      <xdr:colOff>152400</xdr:colOff>
      <xdr:row>39</xdr:row>
      <xdr:rowOff>84227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70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148643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30516</xdr:rowOff>
    </xdr:from>
    <xdr:to>
      <xdr:col>24</xdr:col>
      <xdr:colOff>152400</xdr:colOff>
      <xdr:row>31</xdr:row>
      <xdr:rowOff>30516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4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39</xdr:row>
      <xdr:rowOff>84041</xdr:rowOff>
    </xdr:from>
    <xdr:to>
      <xdr:col>24</xdr:col>
      <xdr:colOff>63500</xdr:colOff>
      <xdr:row>39</xdr:row>
      <xdr:rowOff>84227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770591"/>
          <a:ext cx="838200" cy="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66971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677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44094</xdr:rowOff>
    </xdr:from>
    <xdr:to>
      <xdr:col>24</xdr:col>
      <xdr:colOff>114300</xdr:colOff>
      <xdr:row>36</xdr:row>
      <xdr:rowOff>145694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84041</xdr:rowOff>
    </xdr:from>
    <xdr:to>
      <xdr:col>19</xdr:col>
      <xdr:colOff>177800</xdr:colOff>
      <xdr:row>39</xdr:row>
      <xdr:rowOff>107141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770591"/>
          <a:ext cx="889000" cy="23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69099</xdr:rowOff>
    </xdr:from>
    <xdr:to>
      <xdr:col>20</xdr:col>
      <xdr:colOff>38100</xdr:colOff>
      <xdr:row>36</xdr:row>
      <xdr:rowOff>170699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15776</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016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107141</xdr:rowOff>
    </xdr:from>
    <xdr:to>
      <xdr:col>15</xdr:col>
      <xdr:colOff>50800</xdr:colOff>
      <xdr:row>39</xdr:row>
      <xdr:rowOff>117276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793691"/>
          <a:ext cx="889000" cy="10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76653</xdr:rowOff>
    </xdr:from>
    <xdr:to>
      <xdr:col>15</xdr:col>
      <xdr:colOff>101600</xdr:colOff>
      <xdr:row>37</xdr:row>
      <xdr:rowOff>6803</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23330</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024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96549</xdr:rowOff>
    </xdr:from>
    <xdr:to>
      <xdr:col>10</xdr:col>
      <xdr:colOff>114300</xdr:colOff>
      <xdr:row>39</xdr:row>
      <xdr:rowOff>117276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783099"/>
          <a:ext cx="889000" cy="20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26830</xdr:rowOff>
    </xdr:from>
    <xdr:to>
      <xdr:col>10</xdr:col>
      <xdr:colOff>165100</xdr:colOff>
      <xdr:row>37</xdr:row>
      <xdr:rowOff>128430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7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144957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45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116909</xdr:rowOff>
    </xdr:from>
    <xdr:to>
      <xdr:col>6</xdr:col>
      <xdr:colOff>38100</xdr:colOff>
      <xdr:row>38</xdr:row>
      <xdr:rowOff>47059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460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63586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23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33427</xdr:rowOff>
    </xdr:from>
    <xdr:to>
      <xdr:col>24</xdr:col>
      <xdr:colOff>114300</xdr:colOff>
      <xdr:row>39</xdr:row>
      <xdr:rowOff>135027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71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119804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634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33241</xdr:rowOff>
    </xdr:from>
    <xdr:to>
      <xdr:col>20</xdr:col>
      <xdr:colOff>38100</xdr:colOff>
      <xdr:row>39</xdr:row>
      <xdr:rowOff>134841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719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125968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81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39</xdr:row>
      <xdr:rowOff>56341</xdr:rowOff>
    </xdr:from>
    <xdr:to>
      <xdr:col>15</xdr:col>
      <xdr:colOff>101600</xdr:colOff>
      <xdr:row>39</xdr:row>
      <xdr:rowOff>157941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74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149068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83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39</xdr:row>
      <xdr:rowOff>66476</xdr:rowOff>
    </xdr:from>
    <xdr:to>
      <xdr:col>10</xdr:col>
      <xdr:colOff>165100</xdr:colOff>
      <xdr:row>39</xdr:row>
      <xdr:rowOff>168076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75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159203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84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45749</xdr:rowOff>
    </xdr:from>
    <xdr:to>
      <xdr:col>6</xdr:col>
      <xdr:colOff>38100</xdr:colOff>
      <xdr:row>39</xdr:row>
      <xdr:rowOff>147349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732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138476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82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13433</xdr:rowOff>
    </xdr:from>
    <xdr:to>
      <xdr:col>24</xdr:col>
      <xdr:colOff>62865</xdr:colOff>
      <xdr:row>58</xdr:row>
      <xdr:rowOff>123521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757383"/>
          <a:ext cx="1270" cy="1310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127348</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10071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123521</xdr:rowOff>
    </xdr:from>
    <xdr:to>
      <xdr:col>24</xdr:col>
      <xdr:colOff>152400</xdr:colOff>
      <xdr:row>58</xdr:row>
      <xdr:rowOff>123521</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10067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131560</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532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13433</xdr:rowOff>
    </xdr:from>
    <xdr:to>
      <xdr:col>24</xdr:col>
      <xdr:colOff>152400</xdr:colOff>
      <xdr:row>51</xdr:row>
      <xdr:rowOff>13433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757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86131</xdr:rowOff>
    </xdr:from>
    <xdr:to>
      <xdr:col>24</xdr:col>
      <xdr:colOff>63500</xdr:colOff>
      <xdr:row>58</xdr:row>
      <xdr:rowOff>88098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3797300" y="10030231"/>
          <a:ext cx="838200" cy="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160497</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7616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137620</xdr:rowOff>
    </xdr:from>
    <xdr:to>
      <xdr:col>24</xdr:col>
      <xdr:colOff>114300</xdr:colOff>
      <xdr:row>58</xdr:row>
      <xdr:rowOff>67770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91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80946</xdr:rowOff>
    </xdr:from>
    <xdr:to>
      <xdr:col>19</xdr:col>
      <xdr:colOff>177800</xdr:colOff>
      <xdr:row>58</xdr:row>
      <xdr:rowOff>86131</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2908300" y="10025046"/>
          <a:ext cx="889000" cy="5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140884</xdr:rowOff>
    </xdr:from>
    <xdr:to>
      <xdr:col>20</xdr:col>
      <xdr:colOff>38100</xdr:colOff>
      <xdr:row>58</xdr:row>
      <xdr:rowOff>71034</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91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87561</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9688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80946</xdr:rowOff>
    </xdr:from>
    <xdr:to>
      <xdr:col>15</xdr:col>
      <xdr:colOff>50800</xdr:colOff>
      <xdr:row>58</xdr:row>
      <xdr:rowOff>94149</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019300" y="10025046"/>
          <a:ext cx="889000" cy="13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151940</xdr:rowOff>
    </xdr:from>
    <xdr:to>
      <xdr:col>15</xdr:col>
      <xdr:colOff>101600</xdr:colOff>
      <xdr:row>58</xdr:row>
      <xdr:rowOff>82090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92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98617</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41111" y="9699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94149</xdr:rowOff>
    </xdr:from>
    <xdr:to>
      <xdr:col>10</xdr:col>
      <xdr:colOff>114300</xdr:colOff>
      <xdr:row>58</xdr:row>
      <xdr:rowOff>124030</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1130300" y="10038249"/>
          <a:ext cx="889000" cy="29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3468</xdr:rowOff>
    </xdr:from>
    <xdr:to>
      <xdr:col>10</xdr:col>
      <xdr:colOff>165100</xdr:colOff>
      <xdr:row>58</xdr:row>
      <xdr:rowOff>105068</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94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121595</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52111" y="9722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23484</xdr:rowOff>
    </xdr:from>
    <xdr:to>
      <xdr:col>6</xdr:col>
      <xdr:colOff>38100</xdr:colOff>
      <xdr:row>58</xdr:row>
      <xdr:rowOff>125084</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96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141611</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63111" y="974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37298</xdr:rowOff>
    </xdr:from>
    <xdr:to>
      <xdr:col>24</xdr:col>
      <xdr:colOff>114300</xdr:colOff>
      <xdr:row>58</xdr:row>
      <xdr:rowOff>138898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981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123675</xdr:rowOff>
    </xdr:from>
    <xdr:ext cx="534377"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896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35331</xdr:rowOff>
    </xdr:from>
    <xdr:to>
      <xdr:col>20</xdr:col>
      <xdr:colOff>38100</xdr:colOff>
      <xdr:row>58</xdr:row>
      <xdr:rowOff>136931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97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128058</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530111" y="1007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30146</xdr:rowOff>
    </xdr:from>
    <xdr:to>
      <xdr:col>15</xdr:col>
      <xdr:colOff>101600</xdr:colOff>
      <xdr:row>58</xdr:row>
      <xdr:rowOff>131746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97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122873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41111" y="10066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43349</xdr:rowOff>
    </xdr:from>
    <xdr:to>
      <xdr:col>10</xdr:col>
      <xdr:colOff>165100</xdr:colOff>
      <xdr:row>58</xdr:row>
      <xdr:rowOff>144949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998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136076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52111" y="1008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73230</xdr:rowOff>
    </xdr:from>
    <xdr:to>
      <xdr:col>6</xdr:col>
      <xdr:colOff>38100</xdr:colOff>
      <xdr:row>59</xdr:row>
      <xdr:rowOff>3380</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1001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165957</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63111" y="1011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101753</xdr:rowOff>
    </xdr:from>
    <xdr:to>
      <xdr:col>24</xdr:col>
      <xdr:colOff>62865</xdr:colOff>
      <xdr:row>79</xdr:row>
      <xdr:rowOff>33306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103253"/>
          <a:ext cx="1270" cy="1474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37133</xdr:rowOff>
    </xdr:from>
    <xdr:ext cx="378565"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581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33306</xdr:rowOff>
    </xdr:from>
    <xdr:to>
      <xdr:col>24</xdr:col>
      <xdr:colOff>152400</xdr:colOff>
      <xdr:row>79</xdr:row>
      <xdr:rowOff>33306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57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48430</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8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101753</xdr:rowOff>
    </xdr:from>
    <xdr:to>
      <xdr:col>24</xdr:col>
      <xdr:colOff>152400</xdr:colOff>
      <xdr:row>70</xdr:row>
      <xdr:rowOff>101753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1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98437</xdr:rowOff>
    </xdr:from>
    <xdr:to>
      <xdr:col>24</xdr:col>
      <xdr:colOff>63500</xdr:colOff>
      <xdr:row>78</xdr:row>
      <xdr:rowOff>114497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3797300" y="13471537"/>
          <a:ext cx="838200" cy="1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165061</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95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142184</xdr:rowOff>
    </xdr:from>
    <xdr:to>
      <xdr:col>24</xdr:col>
      <xdr:colOff>114300</xdr:colOff>
      <xdr:row>78</xdr:row>
      <xdr:rowOff>72334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343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114497</xdr:rowOff>
    </xdr:from>
    <xdr:to>
      <xdr:col>19</xdr:col>
      <xdr:colOff>177800</xdr:colOff>
      <xdr:row>78</xdr:row>
      <xdr:rowOff>148158</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487597"/>
          <a:ext cx="889000" cy="3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131629</xdr:rowOff>
    </xdr:from>
    <xdr:to>
      <xdr:col>20</xdr:col>
      <xdr:colOff>38100</xdr:colOff>
      <xdr:row>78</xdr:row>
      <xdr:rowOff>61779</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33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78306</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30111" y="13108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148158</xdr:rowOff>
    </xdr:from>
    <xdr:to>
      <xdr:col>15</xdr:col>
      <xdr:colOff>50800</xdr:colOff>
      <xdr:row>78</xdr:row>
      <xdr:rowOff>159189</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3521258"/>
          <a:ext cx="889000" cy="1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128829</xdr:rowOff>
    </xdr:from>
    <xdr:to>
      <xdr:col>15</xdr:col>
      <xdr:colOff>101600</xdr:colOff>
      <xdr:row>78</xdr:row>
      <xdr:rowOff>58979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3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75506</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41111" y="13105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159189</xdr:rowOff>
    </xdr:from>
    <xdr:to>
      <xdr:col>10</xdr:col>
      <xdr:colOff>114300</xdr:colOff>
      <xdr:row>78</xdr:row>
      <xdr:rowOff>163151</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1130300" y="13532289"/>
          <a:ext cx="889000" cy="3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10776</xdr:rowOff>
    </xdr:from>
    <xdr:to>
      <xdr:col>10</xdr:col>
      <xdr:colOff>165100</xdr:colOff>
      <xdr:row>78</xdr:row>
      <xdr:rowOff>112376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8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128903</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159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49028</xdr:rowOff>
    </xdr:from>
    <xdr:to>
      <xdr:col>6</xdr:col>
      <xdr:colOff>38100</xdr:colOff>
      <xdr:row>78</xdr:row>
      <xdr:rowOff>150628</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42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167155</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197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47637</xdr:rowOff>
    </xdr:from>
    <xdr:to>
      <xdr:col>24</xdr:col>
      <xdr:colOff>114300</xdr:colOff>
      <xdr:row>78</xdr:row>
      <xdr:rowOff>149237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420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134014</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33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63697</xdr:rowOff>
    </xdr:from>
    <xdr:to>
      <xdr:col>20</xdr:col>
      <xdr:colOff>38100</xdr:colOff>
      <xdr:row>78</xdr:row>
      <xdr:rowOff>165297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43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156424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529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97358</xdr:rowOff>
    </xdr:from>
    <xdr:to>
      <xdr:col>15</xdr:col>
      <xdr:colOff>101600</xdr:colOff>
      <xdr:row>79</xdr:row>
      <xdr:rowOff>27508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47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18635</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563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108389</xdr:rowOff>
    </xdr:from>
    <xdr:to>
      <xdr:col>10</xdr:col>
      <xdr:colOff>165100</xdr:colOff>
      <xdr:row>79</xdr:row>
      <xdr:rowOff>38539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48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29666</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574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112351</xdr:rowOff>
    </xdr:from>
    <xdr:to>
      <xdr:col>6</xdr:col>
      <xdr:colOff>38100</xdr:colOff>
      <xdr:row>79</xdr:row>
      <xdr:rowOff>42501</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48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33628</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578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114790</xdr:rowOff>
    </xdr:from>
    <xdr:to>
      <xdr:col>24</xdr:col>
      <xdr:colOff>62865</xdr:colOff>
      <xdr:row>98</xdr:row>
      <xdr:rowOff>44777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545290"/>
          <a:ext cx="1270" cy="1301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48604</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5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44777</xdr:rowOff>
    </xdr:from>
    <xdr:to>
      <xdr:col>24</xdr:col>
      <xdr:colOff>152400</xdr:colOff>
      <xdr:row>98</xdr:row>
      <xdr:rowOff>44777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4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61467</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20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114790</xdr:rowOff>
    </xdr:from>
    <xdr:to>
      <xdr:col>24</xdr:col>
      <xdr:colOff>152400</xdr:colOff>
      <xdr:row>90</xdr:row>
      <xdr:rowOff>114790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545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86131</xdr:rowOff>
    </xdr:from>
    <xdr:to>
      <xdr:col>24</xdr:col>
      <xdr:colOff>63500</xdr:colOff>
      <xdr:row>94</xdr:row>
      <xdr:rowOff>168047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202431"/>
          <a:ext cx="838200" cy="81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90896</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3786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112469</xdr:rowOff>
    </xdr:from>
    <xdr:to>
      <xdr:col>24</xdr:col>
      <xdr:colOff>114300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94895</xdr:rowOff>
    </xdr:from>
    <xdr:to>
      <xdr:col>19</xdr:col>
      <xdr:colOff>177800</xdr:colOff>
      <xdr:row>94</xdr:row>
      <xdr:rowOff>168047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908300" y="16211195"/>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10544</xdr:rowOff>
    </xdr:from>
    <xdr:to>
      <xdr:col>20</xdr:col>
      <xdr:colOff>38100</xdr:colOff>
      <xdr:row>96</xdr:row>
      <xdr:rowOff>112144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103271</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6562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94895</xdr:rowOff>
    </xdr:from>
    <xdr:to>
      <xdr:col>15</xdr:col>
      <xdr:colOff>50800</xdr:colOff>
      <xdr:row>95</xdr:row>
      <xdr:rowOff>128301</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211195"/>
          <a:ext cx="889000" cy="204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102053</xdr:rowOff>
    </xdr:from>
    <xdr:to>
      <xdr:col>15</xdr:col>
      <xdr:colOff>101600</xdr:colOff>
      <xdr:row>96</xdr:row>
      <xdr:rowOff>32203</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23330</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6482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128301</xdr:rowOff>
    </xdr:from>
    <xdr:to>
      <xdr:col>10</xdr:col>
      <xdr:colOff>114300</xdr:colOff>
      <xdr:row>95</xdr:row>
      <xdr:rowOff>158415</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416051"/>
          <a:ext cx="889000" cy="30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155515</xdr:rowOff>
    </xdr:from>
    <xdr:to>
      <xdr:col>10</xdr:col>
      <xdr:colOff>165100</xdr:colOff>
      <xdr:row>96</xdr:row>
      <xdr:rowOff>85665</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44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76792</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6535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153777</xdr:rowOff>
    </xdr:from>
    <xdr:to>
      <xdr:col>6</xdr:col>
      <xdr:colOff>38100</xdr:colOff>
      <xdr:row>96</xdr:row>
      <xdr:rowOff>83927</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441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75054</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534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35331</xdr:rowOff>
    </xdr:from>
    <xdr:to>
      <xdr:col>24</xdr:col>
      <xdr:colOff>114300</xdr:colOff>
      <xdr:row>94</xdr:row>
      <xdr:rowOff>136931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15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58208</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003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117247</xdr:rowOff>
    </xdr:from>
    <xdr:to>
      <xdr:col>20</xdr:col>
      <xdr:colOff>38100</xdr:colOff>
      <xdr:row>95</xdr:row>
      <xdr:rowOff>47397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23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63924</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6008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44095</xdr:rowOff>
    </xdr:from>
    <xdr:to>
      <xdr:col>15</xdr:col>
      <xdr:colOff>101600</xdr:colOff>
      <xdr:row>94</xdr:row>
      <xdr:rowOff>145695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16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162222</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5935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77501</xdr:rowOff>
    </xdr:from>
    <xdr:to>
      <xdr:col>10</xdr:col>
      <xdr:colOff>165100</xdr:colOff>
      <xdr:row>96</xdr:row>
      <xdr:rowOff>7651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365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24178</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19795" y="16140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107615</xdr:rowOff>
    </xdr:from>
    <xdr:to>
      <xdr:col>6</xdr:col>
      <xdr:colOff>38100</xdr:colOff>
      <xdr:row>96</xdr:row>
      <xdr:rowOff>37765</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39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54292</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30795" y="16170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18523</xdr:rowOff>
    </xdr:from>
    <xdr:to>
      <xdr:col>54</xdr:col>
      <xdr:colOff>189865</xdr:colOff>
      <xdr:row>38</xdr:row>
      <xdr:rowOff>106400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33473"/>
          <a:ext cx="1270" cy="1288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110227</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62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106400</xdr:rowOff>
    </xdr:from>
    <xdr:to>
      <xdr:col>55</xdr:col>
      <xdr:colOff>88900</xdr:colOff>
      <xdr:row>38</xdr:row>
      <xdr:rowOff>106400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62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136650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08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18523</xdr:rowOff>
    </xdr:from>
    <xdr:to>
      <xdr:col>55</xdr:col>
      <xdr:colOff>88900</xdr:colOff>
      <xdr:row>31</xdr:row>
      <xdr:rowOff>18523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33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134686</xdr:rowOff>
    </xdr:from>
    <xdr:to>
      <xdr:col>55</xdr:col>
      <xdr:colOff>0</xdr:colOff>
      <xdr:row>37</xdr:row>
      <xdr:rowOff>148391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478336"/>
          <a:ext cx="838200" cy="13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128770</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1295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105893</xdr:rowOff>
    </xdr:from>
    <xdr:to>
      <xdr:col>55</xdr:col>
      <xdr:colOff>50800</xdr:colOff>
      <xdr:row>37</xdr:row>
      <xdr:rowOff>36043</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7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134686</xdr:rowOff>
    </xdr:from>
    <xdr:to>
      <xdr:col>50</xdr:col>
      <xdr:colOff>114300</xdr:colOff>
      <xdr:row>38</xdr:row>
      <xdr:rowOff>13372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478336"/>
          <a:ext cx="889000" cy="50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111151</xdr:rowOff>
    </xdr:from>
    <xdr:to>
      <xdr:col>50</xdr:col>
      <xdr:colOff>165100</xdr:colOff>
      <xdr:row>37</xdr:row>
      <xdr:rowOff>41301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8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57828</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058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114912</xdr:rowOff>
    </xdr:from>
    <xdr:to>
      <xdr:col>45</xdr:col>
      <xdr:colOff>177800</xdr:colOff>
      <xdr:row>38</xdr:row>
      <xdr:rowOff>13372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115662"/>
          <a:ext cx="889000" cy="412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122181</xdr:rowOff>
    </xdr:from>
    <xdr:to>
      <xdr:col>46</xdr:col>
      <xdr:colOff>38100</xdr:colOff>
      <xdr:row>37</xdr:row>
      <xdr:rowOff>52331</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9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68858</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6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114912</xdr:rowOff>
    </xdr:from>
    <xdr:to>
      <xdr:col>41</xdr:col>
      <xdr:colOff>50800</xdr:colOff>
      <xdr:row>38</xdr:row>
      <xdr:rowOff>38316</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6115662"/>
          <a:ext cx="889000" cy="43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118401</xdr:rowOff>
    </xdr:from>
    <xdr:to>
      <xdr:col>41</xdr:col>
      <xdr:colOff>101600</xdr:colOff>
      <xdr:row>35</xdr:row>
      <xdr:rowOff>48551</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594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65078</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5722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79600</xdr:rowOff>
    </xdr:from>
    <xdr:to>
      <xdr:col>36</xdr:col>
      <xdr:colOff>165100</xdr:colOff>
      <xdr:row>38</xdr:row>
      <xdr:rowOff>9750</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42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26277</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198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97591</xdr:rowOff>
    </xdr:from>
    <xdr:to>
      <xdr:col>55</xdr:col>
      <xdr:colOff>50800</xdr:colOff>
      <xdr:row>38</xdr:row>
      <xdr:rowOff>27741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441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76018</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419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83886</xdr:rowOff>
    </xdr:from>
    <xdr:to>
      <xdr:col>50</xdr:col>
      <xdr:colOff>165100</xdr:colOff>
      <xdr:row>38</xdr:row>
      <xdr:rowOff>14036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42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5163</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52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134022</xdr:rowOff>
    </xdr:from>
    <xdr:to>
      <xdr:col>46</xdr:col>
      <xdr:colOff>38100</xdr:colOff>
      <xdr:row>38</xdr:row>
      <xdr:rowOff>64171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47767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55299</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570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64112</xdr:rowOff>
    </xdr:from>
    <xdr:to>
      <xdr:col>41</xdr:col>
      <xdr:colOff>101600</xdr:colOff>
      <xdr:row>35</xdr:row>
      <xdr:rowOff>165712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064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156839</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157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158966</xdr:rowOff>
    </xdr:from>
    <xdr:to>
      <xdr:col>36</xdr:col>
      <xdr:colOff>165100</xdr:colOff>
      <xdr:row>38</xdr:row>
      <xdr:rowOff>89116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50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80243</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59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45391</xdr:rowOff>
    </xdr:from>
    <xdr:to>
      <xdr:col>54</xdr:col>
      <xdr:colOff>189865</xdr:colOff>
      <xdr:row>58</xdr:row>
      <xdr:rowOff>102342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89341"/>
          <a:ext cx="1270" cy="1257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106169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050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102342</xdr:rowOff>
    </xdr:from>
    <xdr:to>
      <xdr:col>55</xdr:col>
      <xdr:colOff>88900</xdr:colOff>
      <xdr:row>58</xdr:row>
      <xdr:rowOff>102342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046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163518</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64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45391</xdr:rowOff>
    </xdr:from>
    <xdr:to>
      <xdr:col>55</xdr:col>
      <xdr:colOff>88900</xdr:colOff>
      <xdr:row>51</xdr:row>
      <xdr:rowOff>45391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8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125008</xdr:rowOff>
    </xdr:from>
    <xdr:to>
      <xdr:col>55</xdr:col>
      <xdr:colOff>0</xdr:colOff>
      <xdr:row>58</xdr:row>
      <xdr:rowOff>29336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897658"/>
          <a:ext cx="838200" cy="7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71752</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67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48875</xdr:rowOff>
    </xdr:from>
    <xdr:to>
      <xdr:col>55</xdr:col>
      <xdr:colOff>50800</xdr:colOff>
      <xdr:row>57</xdr:row>
      <xdr:rowOff>150475</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8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20369</xdr:rowOff>
    </xdr:from>
    <xdr:to>
      <xdr:col>50</xdr:col>
      <xdr:colOff>114300</xdr:colOff>
      <xdr:row>58</xdr:row>
      <xdr:rowOff>29336</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964469"/>
          <a:ext cx="889000" cy="8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64342</xdr:rowOff>
    </xdr:from>
    <xdr:to>
      <xdr:col>50</xdr:col>
      <xdr:colOff>165100</xdr:colOff>
      <xdr:row>57</xdr:row>
      <xdr:rowOff>165942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836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11019</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61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705</xdr:rowOff>
    </xdr:from>
    <xdr:to>
      <xdr:col>45</xdr:col>
      <xdr:colOff>177800</xdr:colOff>
      <xdr:row>58</xdr:row>
      <xdr:rowOff>20369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944805"/>
          <a:ext cx="889000" cy="1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39822</xdr:rowOff>
    </xdr:from>
    <xdr:to>
      <xdr:col>46</xdr:col>
      <xdr:colOff>38100</xdr:colOff>
      <xdr:row>57</xdr:row>
      <xdr:rowOff>141422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1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157949</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587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156866</xdr:rowOff>
    </xdr:from>
    <xdr:to>
      <xdr:col>41</xdr:col>
      <xdr:colOff>50800</xdr:colOff>
      <xdr:row>58</xdr:row>
      <xdr:rowOff>705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929516"/>
          <a:ext cx="889000" cy="15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66127</xdr:rowOff>
    </xdr:from>
    <xdr:to>
      <xdr:col>41</xdr:col>
      <xdr:colOff>101600</xdr:colOff>
      <xdr:row>57</xdr:row>
      <xdr:rowOff>167727</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83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12804</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61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79097</xdr:rowOff>
    </xdr:from>
    <xdr:to>
      <xdr:col>36</xdr:col>
      <xdr:colOff>165100</xdr:colOff>
      <xdr:row>58</xdr:row>
      <xdr:rowOff>9247</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85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25774</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62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74208</xdr:rowOff>
    </xdr:from>
    <xdr:to>
      <xdr:col>55</xdr:col>
      <xdr:colOff>50800</xdr:colOff>
      <xdr:row>58</xdr:row>
      <xdr:rowOff>4358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84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52635</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825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149986</xdr:rowOff>
    </xdr:from>
    <xdr:to>
      <xdr:col>50</xdr:col>
      <xdr:colOff>165100</xdr:colOff>
      <xdr:row>58</xdr:row>
      <xdr:rowOff>80136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92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71263</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1001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141019</xdr:rowOff>
    </xdr:from>
    <xdr:to>
      <xdr:col>46</xdr:col>
      <xdr:colOff>38100</xdr:colOff>
      <xdr:row>58</xdr:row>
      <xdr:rowOff>71169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913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62296</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10006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121355</xdr:rowOff>
    </xdr:from>
    <xdr:to>
      <xdr:col>41</xdr:col>
      <xdr:colOff>101600</xdr:colOff>
      <xdr:row>58</xdr:row>
      <xdr:rowOff>51505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89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42632</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986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106066</xdr:rowOff>
    </xdr:from>
    <xdr:to>
      <xdr:col>36</xdr:col>
      <xdr:colOff>165100</xdr:colOff>
      <xdr:row>58</xdr:row>
      <xdr:rowOff>36216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87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27343</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971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58598</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31548"/>
          <a:ext cx="1270" cy="1357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5275</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006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58598</xdr:rowOff>
    </xdr:from>
    <xdr:to>
      <xdr:col>55</xdr:col>
      <xdr:colOff>88900</xdr:colOff>
      <xdr:row>71</xdr:row>
      <xdr:rowOff>58598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31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165964</xdr:rowOff>
    </xdr:from>
    <xdr:to>
      <xdr:col>55</xdr:col>
      <xdr:colOff>0</xdr:colOff>
      <xdr:row>78</xdr:row>
      <xdr:rowOff>131000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367614"/>
          <a:ext cx="838200" cy="136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117746</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1479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94869</xdr:rowOff>
    </xdr:from>
    <xdr:to>
      <xdr:col>55</xdr:col>
      <xdr:colOff>50800</xdr:colOff>
      <xdr:row>78</xdr:row>
      <xdr:rowOff>25019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296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91517</xdr:rowOff>
    </xdr:from>
    <xdr:to>
      <xdr:col>50</xdr:col>
      <xdr:colOff>114300</xdr:colOff>
      <xdr:row>78</xdr:row>
      <xdr:rowOff>131000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464617"/>
          <a:ext cx="889000" cy="39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101612</xdr:rowOff>
    </xdr:from>
    <xdr:to>
      <xdr:col>50</xdr:col>
      <xdr:colOff>165100</xdr:colOff>
      <xdr:row>78</xdr:row>
      <xdr:rowOff>31762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48289</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07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91517</xdr:rowOff>
    </xdr:from>
    <xdr:to>
      <xdr:col>45</xdr:col>
      <xdr:colOff>177800</xdr:colOff>
      <xdr:row>78</xdr:row>
      <xdr:rowOff>156807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464617"/>
          <a:ext cx="889000" cy="65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23292</xdr:rowOff>
    </xdr:from>
    <xdr:to>
      <xdr:col>46</xdr:col>
      <xdr:colOff>38100</xdr:colOff>
      <xdr:row>77</xdr:row>
      <xdr:rowOff>124892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22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141419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00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145390</xdr:rowOff>
    </xdr:from>
    <xdr:to>
      <xdr:col>41</xdr:col>
      <xdr:colOff>50800</xdr:colOff>
      <xdr:row>78</xdr:row>
      <xdr:rowOff>156807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518490"/>
          <a:ext cx="889000" cy="1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102412</xdr:rowOff>
    </xdr:from>
    <xdr:to>
      <xdr:col>41</xdr:col>
      <xdr:colOff>101600</xdr:colOff>
      <xdr:row>78</xdr:row>
      <xdr:rowOff>32562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0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49089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079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86525</xdr:rowOff>
    </xdr:from>
    <xdr:to>
      <xdr:col>36</xdr:col>
      <xdr:colOff>165100</xdr:colOff>
      <xdr:row>78</xdr:row>
      <xdr:rowOff>16675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88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33202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063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115164</xdr:rowOff>
    </xdr:from>
    <xdr:to>
      <xdr:col>55</xdr:col>
      <xdr:colOff>50800</xdr:colOff>
      <xdr:row>78</xdr:row>
      <xdr:rowOff>45314</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31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93591</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295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80200</xdr:rowOff>
    </xdr:from>
    <xdr:to>
      <xdr:col>50</xdr:col>
      <xdr:colOff>165100</xdr:colOff>
      <xdr:row>79</xdr:row>
      <xdr:rowOff>10350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5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1477</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54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40717</xdr:rowOff>
    </xdr:from>
    <xdr:to>
      <xdr:col>46</xdr:col>
      <xdr:colOff>38100</xdr:colOff>
      <xdr:row>78</xdr:row>
      <xdr:rowOff>142317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13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133444</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506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106007</xdr:rowOff>
    </xdr:from>
    <xdr:to>
      <xdr:col>41</xdr:col>
      <xdr:colOff>101600</xdr:colOff>
      <xdr:row>79</xdr:row>
      <xdr:rowOff>36157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79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27284</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571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94590</xdr:rowOff>
    </xdr:from>
    <xdr:to>
      <xdr:col>36</xdr:col>
      <xdr:colOff>165100</xdr:colOff>
      <xdr:row>79</xdr:row>
      <xdr:rowOff>24740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6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15867</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56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3040</xdr:rowOff>
    </xdr:from>
    <xdr:to>
      <xdr:col>54</xdr:col>
      <xdr:colOff>189865</xdr:colOff>
      <xdr:row>98</xdr:row>
      <xdr:rowOff>126222</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776440"/>
          <a:ext cx="1270" cy="115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130049</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32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126222</xdr:rowOff>
    </xdr:from>
    <xdr:to>
      <xdr:col>55</xdr:col>
      <xdr:colOff>88900</xdr:colOff>
      <xdr:row>98</xdr:row>
      <xdr:rowOff>126222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2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121167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551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3040</xdr:rowOff>
    </xdr:from>
    <xdr:to>
      <xdr:col>55</xdr:col>
      <xdr:colOff>88900</xdr:colOff>
      <xdr:row>92</xdr:row>
      <xdr:rowOff>3040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7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28502</xdr:rowOff>
    </xdr:from>
    <xdr:to>
      <xdr:col>55</xdr:col>
      <xdr:colOff>0</xdr:colOff>
      <xdr:row>98</xdr:row>
      <xdr:rowOff>70501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830602"/>
          <a:ext cx="838200" cy="41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149962</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09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127085</xdr:rowOff>
    </xdr:from>
    <xdr:to>
      <xdr:col>55</xdr:col>
      <xdr:colOff>50800</xdr:colOff>
      <xdr:row>98</xdr:row>
      <xdr:rowOff>57235</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75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66317</xdr:rowOff>
    </xdr:from>
    <xdr:to>
      <xdr:col>50</xdr:col>
      <xdr:colOff>114300</xdr:colOff>
      <xdr:row>98</xdr:row>
      <xdr:rowOff>70501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868417"/>
          <a:ext cx="889000" cy="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140360</xdr:rowOff>
    </xdr:from>
    <xdr:to>
      <xdr:col>50</xdr:col>
      <xdr:colOff>165100</xdr:colOff>
      <xdr:row>98</xdr:row>
      <xdr:rowOff>70510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77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87037</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546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32930</xdr:rowOff>
    </xdr:from>
    <xdr:to>
      <xdr:col>45</xdr:col>
      <xdr:colOff>177800</xdr:colOff>
      <xdr:row>98</xdr:row>
      <xdr:rowOff>66317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835030"/>
          <a:ext cx="889000" cy="33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134119</xdr:rowOff>
    </xdr:from>
    <xdr:to>
      <xdr:col>46</xdr:col>
      <xdr:colOff>38100</xdr:colOff>
      <xdr:row>98</xdr:row>
      <xdr:rowOff>64269</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76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80796</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539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32930</xdr:rowOff>
    </xdr:from>
    <xdr:to>
      <xdr:col>41</xdr:col>
      <xdr:colOff>50800</xdr:colOff>
      <xdr:row>98</xdr:row>
      <xdr:rowOff>39722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835030"/>
          <a:ext cx="889000" cy="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130640</xdr:rowOff>
    </xdr:from>
    <xdr:to>
      <xdr:col>41</xdr:col>
      <xdr:colOff>101600</xdr:colOff>
      <xdr:row>98</xdr:row>
      <xdr:rowOff>60790</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76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77317</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53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147042</xdr:rowOff>
    </xdr:from>
    <xdr:to>
      <xdr:col>36</xdr:col>
      <xdr:colOff>165100</xdr:colOff>
      <xdr:row>98</xdr:row>
      <xdr:rowOff>77192</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77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93719</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552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149152</xdr:rowOff>
    </xdr:from>
    <xdr:to>
      <xdr:col>55</xdr:col>
      <xdr:colOff>50800</xdr:colOff>
      <xdr:row>98</xdr:row>
      <xdr:rowOff>79302</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779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105512</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73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19701</xdr:rowOff>
    </xdr:from>
    <xdr:to>
      <xdr:col>50</xdr:col>
      <xdr:colOff>165100</xdr:colOff>
      <xdr:row>98</xdr:row>
      <xdr:rowOff>121301</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21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112428</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914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15517</xdr:rowOff>
    </xdr:from>
    <xdr:to>
      <xdr:col>46</xdr:col>
      <xdr:colOff>38100</xdr:colOff>
      <xdr:row>98</xdr:row>
      <xdr:rowOff>117117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1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108244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91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153580</xdr:rowOff>
    </xdr:from>
    <xdr:to>
      <xdr:col>41</xdr:col>
      <xdr:colOff>101600</xdr:colOff>
      <xdr:row>98</xdr:row>
      <xdr:rowOff>83730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8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74857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87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160372</xdr:rowOff>
    </xdr:from>
    <xdr:to>
      <xdr:col>36</xdr:col>
      <xdr:colOff>165100</xdr:colOff>
      <xdr:row>98</xdr:row>
      <xdr:rowOff>90522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9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81649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88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151168</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68"/>
          <a:ext cx="1269" cy="1436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97845</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151168</xdr:rowOff>
    </xdr:from>
    <xdr:to>
      <xdr:col>86</xdr:col>
      <xdr:colOff>25400</xdr:colOff>
      <xdr:row>30</xdr:row>
      <xdr:rowOff>151168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97993</xdr:rowOff>
    </xdr:from>
    <xdr:to>
      <xdr:col>85</xdr:col>
      <xdr:colOff>127000</xdr:colOff>
      <xdr:row>38</xdr:row>
      <xdr:rowOff>151524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5755843"/>
          <a:ext cx="838200" cy="910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89095</xdr:rowOff>
    </xdr:from>
    <xdr:ext cx="469744"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32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66218</xdr:rowOff>
    </xdr:from>
    <xdr:to>
      <xdr:col>85</xdr:col>
      <xdr:colOff>177800</xdr:colOff>
      <xdr:row>38</xdr:row>
      <xdr:rowOff>167818</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8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97993</xdr:rowOff>
    </xdr:from>
    <xdr:to>
      <xdr:col>81</xdr:col>
      <xdr:colOff>50800</xdr:colOff>
      <xdr:row>36</xdr:row>
      <xdr:rowOff>112192</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592300" y="5755843"/>
          <a:ext cx="889000" cy="528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52756</xdr:rowOff>
    </xdr:from>
    <xdr:to>
      <xdr:col>81</xdr:col>
      <xdr:colOff>101600</xdr:colOff>
      <xdr:row>38</xdr:row>
      <xdr:rowOff>154356</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67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145483</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46428" y="666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112192</xdr:rowOff>
    </xdr:from>
    <xdr:to>
      <xdr:col>76</xdr:col>
      <xdr:colOff>114300</xdr:colOff>
      <xdr:row>38</xdr:row>
      <xdr:rowOff>67081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284392"/>
          <a:ext cx="889000" cy="297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37287</xdr:rowOff>
    </xdr:from>
    <xdr:to>
      <xdr:col>76</xdr:col>
      <xdr:colOff>165100</xdr:colOff>
      <xdr:row>38</xdr:row>
      <xdr:rowOff>138887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52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130014</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645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23876</xdr:rowOff>
    </xdr:from>
    <xdr:to>
      <xdr:col>71</xdr:col>
      <xdr:colOff>177800</xdr:colOff>
      <xdr:row>38</xdr:row>
      <xdr:rowOff>67081</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538976"/>
          <a:ext cx="889000" cy="43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160413</xdr:rowOff>
    </xdr:from>
    <xdr:to>
      <xdr:col>72</xdr:col>
      <xdr:colOff>38100</xdr:colOff>
      <xdr:row>38</xdr:row>
      <xdr:rowOff>90563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0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107091</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27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63932</xdr:rowOff>
    </xdr:from>
    <xdr:to>
      <xdr:col>67</xdr:col>
      <xdr:colOff>101600</xdr:colOff>
      <xdr:row>38</xdr:row>
      <xdr:rowOff>165532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79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156659</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79428" y="667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100724</xdr:rowOff>
    </xdr:from>
    <xdr:to>
      <xdr:col>85</xdr:col>
      <xdr:colOff>177800</xdr:colOff>
      <xdr:row>39</xdr:row>
      <xdr:rowOff>30874</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1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44645</xdr:rowOff>
    </xdr:from>
    <xdr:ext cx="469744"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5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47193</xdr:rowOff>
    </xdr:from>
    <xdr:to>
      <xdr:col>81</xdr:col>
      <xdr:colOff>101600</xdr:colOff>
      <xdr:row>33</xdr:row>
      <xdr:rowOff>148793</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570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165320</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14111" y="5480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61392</xdr:rowOff>
    </xdr:from>
    <xdr:to>
      <xdr:col>76</xdr:col>
      <xdr:colOff>165100</xdr:colOff>
      <xdr:row>36</xdr:row>
      <xdr:rowOff>162992</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23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8069</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25111" y="6008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16281</xdr:rowOff>
    </xdr:from>
    <xdr:to>
      <xdr:col>72</xdr:col>
      <xdr:colOff>38100</xdr:colOff>
      <xdr:row>38</xdr:row>
      <xdr:rowOff>117881</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53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109008</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662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144526</xdr:rowOff>
    </xdr:from>
    <xdr:to>
      <xdr:col>67</xdr:col>
      <xdr:colOff>101600</xdr:colOff>
      <xdr:row>38</xdr:row>
      <xdr:rowOff>74676</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488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91203</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47111" y="6263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103917</xdr:rowOff>
    </xdr:from>
    <xdr:to>
      <xdr:col>85</xdr:col>
      <xdr:colOff>126364</xdr:colOff>
      <xdr:row>78</xdr:row>
      <xdr:rowOff>64548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276867"/>
          <a:ext cx="1269" cy="1160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68375</xdr:rowOff>
    </xdr:from>
    <xdr:ext cx="534377"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44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64548</xdr:rowOff>
    </xdr:from>
    <xdr:to>
      <xdr:col>86</xdr:col>
      <xdr:colOff>25400</xdr:colOff>
      <xdr:row>78</xdr:row>
      <xdr:rowOff>64548</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43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50594</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2052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103917</xdr:rowOff>
    </xdr:from>
    <xdr:to>
      <xdr:col>86</xdr:col>
      <xdr:colOff>25400</xdr:colOff>
      <xdr:row>71</xdr:row>
      <xdr:rowOff>103917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276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162108</xdr:rowOff>
    </xdr:from>
    <xdr:to>
      <xdr:col>85</xdr:col>
      <xdr:colOff>127000</xdr:colOff>
      <xdr:row>78</xdr:row>
      <xdr:rowOff>6869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3363758"/>
          <a:ext cx="838200" cy="1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106459</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136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83582</xdr:rowOff>
    </xdr:from>
    <xdr:to>
      <xdr:col>85</xdr:col>
      <xdr:colOff>177800</xdr:colOff>
      <xdr:row>78</xdr:row>
      <xdr:rowOff>13732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6869</xdr:rowOff>
    </xdr:from>
    <xdr:to>
      <xdr:col>81</xdr:col>
      <xdr:colOff>50800</xdr:colOff>
      <xdr:row>78</xdr:row>
      <xdr:rowOff>24822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379969"/>
          <a:ext cx="889000" cy="17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83063</xdr:rowOff>
    </xdr:from>
    <xdr:to>
      <xdr:col>81</xdr:col>
      <xdr:colOff>101600</xdr:colOff>
      <xdr:row>78</xdr:row>
      <xdr:rowOff>13213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29740</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3059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24822</xdr:rowOff>
    </xdr:from>
    <xdr:to>
      <xdr:col>76</xdr:col>
      <xdr:colOff>114300</xdr:colOff>
      <xdr:row>78</xdr:row>
      <xdr:rowOff>33999</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397922"/>
          <a:ext cx="889000" cy="9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88832</xdr:rowOff>
    </xdr:from>
    <xdr:to>
      <xdr:col>76</xdr:col>
      <xdr:colOff>165100</xdr:colOff>
      <xdr:row>78</xdr:row>
      <xdr:rowOff>18982</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35509</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306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33999</xdr:rowOff>
    </xdr:from>
    <xdr:to>
      <xdr:col>71</xdr:col>
      <xdr:colOff>177800</xdr:colOff>
      <xdr:row>78</xdr:row>
      <xdr:rowOff>36340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407099"/>
          <a:ext cx="889000" cy="2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122282</xdr:rowOff>
    </xdr:from>
    <xdr:to>
      <xdr:col>72</xdr:col>
      <xdr:colOff>38100</xdr:colOff>
      <xdr:row>78</xdr:row>
      <xdr:rowOff>52432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32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68959</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309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121034</xdr:rowOff>
    </xdr:from>
    <xdr:to>
      <xdr:col>67</xdr:col>
      <xdr:colOff>101600</xdr:colOff>
      <xdr:row>78</xdr:row>
      <xdr:rowOff>51184</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32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67711</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309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111308</xdr:rowOff>
    </xdr:from>
    <xdr:to>
      <xdr:col>85</xdr:col>
      <xdr:colOff>177800</xdr:colOff>
      <xdr:row>78</xdr:row>
      <xdr:rowOff>41458</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312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62010</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26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127519</xdr:rowOff>
    </xdr:from>
    <xdr:to>
      <xdr:col>81</xdr:col>
      <xdr:colOff>101600</xdr:colOff>
      <xdr:row>78</xdr:row>
      <xdr:rowOff>57669</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32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48796</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342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145472</xdr:rowOff>
    </xdr:from>
    <xdr:to>
      <xdr:col>76</xdr:col>
      <xdr:colOff>165100</xdr:colOff>
      <xdr:row>78</xdr:row>
      <xdr:rowOff>75622</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34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66749</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43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154649</xdr:rowOff>
    </xdr:from>
    <xdr:to>
      <xdr:col>72</xdr:col>
      <xdr:colOff>38100</xdr:colOff>
      <xdr:row>78</xdr:row>
      <xdr:rowOff>84799</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35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75926</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449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156990</xdr:rowOff>
    </xdr:from>
    <xdr:to>
      <xdr:col>67</xdr:col>
      <xdr:colOff>101600</xdr:colOff>
      <xdr:row>78</xdr:row>
      <xdr:rowOff>87140</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35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78267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45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163598</xdr:rowOff>
    </xdr:from>
    <xdr:to>
      <xdr:col>85</xdr:col>
      <xdr:colOff>126364</xdr:colOff>
      <xdr:row>98</xdr:row>
      <xdr:rowOff>138312</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94098"/>
          <a:ext cx="1269" cy="1346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142139</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4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138312</xdr:rowOff>
    </xdr:from>
    <xdr:to>
      <xdr:col>86</xdr:col>
      <xdr:colOff>25400</xdr:colOff>
      <xdr:row>98</xdr:row>
      <xdr:rowOff>138312</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0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110275</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69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163598</xdr:rowOff>
    </xdr:from>
    <xdr:to>
      <xdr:col>86</xdr:col>
      <xdr:colOff>25400</xdr:colOff>
      <xdr:row>90</xdr:row>
      <xdr:rowOff>163598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94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11917</xdr:rowOff>
    </xdr:from>
    <xdr:to>
      <xdr:col>85</xdr:col>
      <xdr:colOff>127000</xdr:colOff>
      <xdr:row>98</xdr:row>
      <xdr:rowOff>79857</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5481300" y="16814017"/>
          <a:ext cx="838200" cy="6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135996</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766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157569</xdr:rowOff>
    </xdr:from>
    <xdr:to>
      <xdr:col>85</xdr:col>
      <xdr:colOff>177800</xdr:colOff>
      <xdr:row>98</xdr:row>
      <xdr:rowOff>87719</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8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29606</xdr:rowOff>
    </xdr:from>
    <xdr:to>
      <xdr:col>81</xdr:col>
      <xdr:colOff>50800</xdr:colOff>
      <xdr:row>98</xdr:row>
      <xdr:rowOff>79857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4592300" y="16831706"/>
          <a:ext cx="889000" cy="50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159846</xdr:rowOff>
    </xdr:from>
    <xdr:to>
      <xdr:col>81</xdr:col>
      <xdr:colOff>101600</xdr:colOff>
      <xdr:row>98</xdr:row>
      <xdr:rowOff>89996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79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106523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565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29606</xdr:rowOff>
    </xdr:from>
    <xdr:to>
      <xdr:col>76</xdr:col>
      <xdr:colOff>114300</xdr:colOff>
      <xdr:row>98</xdr:row>
      <xdr:rowOff>62579</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831706"/>
          <a:ext cx="889000" cy="32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149320</xdr:rowOff>
    </xdr:from>
    <xdr:to>
      <xdr:col>76</xdr:col>
      <xdr:colOff>165100</xdr:colOff>
      <xdr:row>98</xdr:row>
      <xdr:rowOff>79470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77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95997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555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62579</xdr:rowOff>
    </xdr:from>
    <xdr:to>
      <xdr:col>71</xdr:col>
      <xdr:colOff>177800</xdr:colOff>
      <xdr:row>98</xdr:row>
      <xdr:rowOff>119590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864679"/>
          <a:ext cx="889000" cy="5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21628</xdr:rowOff>
    </xdr:from>
    <xdr:to>
      <xdr:col>72</xdr:col>
      <xdr:colOff>38100</xdr:colOff>
      <xdr:row>98</xdr:row>
      <xdr:rowOff>123228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2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114355</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916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40126</xdr:rowOff>
    </xdr:from>
    <xdr:to>
      <xdr:col>67</xdr:col>
      <xdr:colOff>101600</xdr:colOff>
      <xdr:row>98</xdr:row>
      <xdr:rowOff>141726</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42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158253</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617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132567</xdr:rowOff>
    </xdr:from>
    <xdr:to>
      <xdr:col>85</xdr:col>
      <xdr:colOff>177800</xdr:colOff>
      <xdr:row>98</xdr:row>
      <xdr:rowOff>62717</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76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91944</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55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29057</xdr:rowOff>
    </xdr:from>
    <xdr:to>
      <xdr:col>81</xdr:col>
      <xdr:colOff>101600</xdr:colOff>
      <xdr:row>98</xdr:row>
      <xdr:rowOff>130657</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83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121784</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923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150256</xdr:rowOff>
    </xdr:from>
    <xdr:to>
      <xdr:col>76</xdr:col>
      <xdr:colOff>165100</xdr:colOff>
      <xdr:row>98</xdr:row>
      <xdr:rowOff>80406</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78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71533</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87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11779</xdr:rowOff>
    </xdr:from>
    <xdr:to>
      <xdr:col>72</xdr:col>
      <xdr:colOff>38100</xdr:colOff>
      <xdr:row>98</xdr:row>
      <xdr:rowOff>113379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1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129906</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589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68790</xdr:rowOff>
    </xdr:from>
    <xdr:to>
      <xdr:col>67</xdr:col>
      <xdr:colOff>101600</xdr:colOff>
      <xdr:row>98</xdr:row>
      <xdr:rowOff>170390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7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161517</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696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96190</xdr:rowOff>
    </xdr:from>
    <xdr:to>
      <xdr:col>116</xdr:col>
      <xdr:colOff>62864</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411140"/>
          <a:ext cx="1269" cy="1319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42867</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518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96190</xdr:rowOff>
    </xdr:from>
    <xdr:to>
      <xdr:col>116</xdr:col>
      <xdr:colOff>152400</xdr:colOff>
      <xdr:row>31</xdr:row>
      <xdr:rowOff>96190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411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101871</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45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78994</xdr:rowOff>
    </xdr:from>
    <xdr:to>
      <xdr:col>116</xdr:col>
      <xdr:colOff>114300</xdr:colOff>
      <xdr:row>39</xdr:row>
      <xdr:rowOff>9144</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94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91834</xdr:rowOff>
    </xdr:from>
    <xdr:to>
      <xdr:col>112</xdr:col>
      <xdr:colOff>38100</xdr:colOff>
      <xdr:row>39</xdr:row>
      <xdr:rowOff>21984</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60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38511</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82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95968</xdr:rowOff>
    </xdr:from>
    <xdr:to>
      <xdr:col>107</xdr:col>
      <xdr:colOff>101600</xdr:colOff>
      <xdr:row>39</xdr:row>
      <xdr:rowOff>26118</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61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42644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386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84195</xdr:rowOff>
    </xdr:from>
    <xdr:to>
      <xdr:col>102</xdr:col>
      <xdr:colOff>165100</xdr:colOff>
      <xdr:row>39</xdr:row>
      <xdr:rowOff>14345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30871</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74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102330</xdr:rowOff>
    </xdr:from>
    <xdr:to>
      <xdr:col>98</xdr:col>
      <xdr:colOff>38100</xdr:colOff>
      <xdr:row>39</xdr:row>
      <xdr:rowOff>32480</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61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49007</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9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143106</xdr:rowOff>
    </xdr:from>
    <xdr:to>
      <xdr:col>116</xdr:col>
      <xdr:colOff>62864</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715606"/>
          <a:ext cx="1269" cy="1368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89783</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9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143106</xdr:rowOff>
    </xdr:from>
    <xdr:to>
      <xdr:col>116</xdr:col>
      <xdr:colOff>152400</xdr:colOff>
      <xdr:row>50</xdr:row>
      <xdr:rowOff>143106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715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145496</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7466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122619</xdr:rowOff>
    </xdr:from>
    <xdr:to>
      <xdr:col>116</xdr:col>
      <xdr:colOff>114300</xdr:colOff>
      <xdr:row>58</xdr:row>
      <xdr:rowOff>52769</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125042</xdr:rowOff>
    </xdr:from>
    <xdr:to>
      <xdr:col>112</xdr:col>
      <xdr:colOff>38100</xdr:colOff>
      <xdr:row>58</xdr:row>
      <xdr:rowOff>55192</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89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71719</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672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132083</xdr:rowOff>
    </xdr:from>
    <xdr:to>
      <xdr:col>107</xdr:col>
      <xdr:colOff>101600</xdr:colOff>
      <xdr:row>58</xdr:row>
      <xdr:rowOff>62233</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90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78760</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67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100078</xdr:rowOff>
    </xdr:from>
    <xdr:to>
      <xdr:col>102</xdr:col>
      <xdr:colOff>165100</xdr:colOff>
      <xdr:row>58</xdr:row>
      <xdr:rowOff>30228</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87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46755</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647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149708</xdr:rowOff>
    </xdr:from>
    <xdr:to>
      <xdr:col>98</xdr:col>
      <xdr:colOff>38100</xdr:colOff>
      <xdr:row>58</xdr:row>
      <xdr:rowOff>79858</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922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96385</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697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39598</xdr:rowOff>
    </xdr:from>
    <xdr:to>
      <xdr:col>116</xdr:col>
      <xdr:colOff>62864</xdr:colOff>
      <xdr:row>79</xdr:row>
      <xdr:rowOff>43548</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041098"/>
          <a:ext cx="1269" cy="154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47375</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9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43548</xdr:rowOff>
    </xdr:from>
    <xdr:to>
      <xdr:col>116</xdr:col>
      <xdr:colOff>152400</xdr:colOff>
      <xdr:row>79</xdr:row>
      <xdr:rowOff>43548</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88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157725</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816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39598</xdr:rowOff>
    </xdr:from>
    <xdr:to>
      <xdr:col>116</xdr:col>
      <xdr:colOff>152400</xdr:colOff>
      <xdr:row>70</xdr:row>
      <xdr:rowOff>39598</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041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15875</xdr:rowOff>
    </xdr:from>
    <xdr:to>
      <xdr:col>116</xdr:col>
      <xdr:colOff>63500</xdr:colOff>
      <xdr:row>78</xdr:row>
      <xdr:rowOff>36309</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1323300" y="13388975"/>
          <a:ext cx="838200" cy="2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10253</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30404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158826</xdr:rowOff>
    </xdr:from>
    <xdr:to>
      <xdr:col>116</xdr:col>
      <xdr:colOff>114300</xdr:colOff>
      <xdr:row>77</xdr:row>
      <xdr:rowOff>88976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3189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36309</xdr:rowOff>
    </xdr:from>
    <xdr:to>
      <xdr:col>111</xdr:col>
      <xdr:colOff>177800</xdr:colOff>
      <xdr:row>78</xdr:row>
      <xdr:rowOff>56908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3409409"/>
          <a:ext cx="889000" cy="20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9716</xdr:rowOff>
    </xdr:from>
    <xdr:to>
      <xdr:col>112</xdr:col>
      <xdr:colOff>38100</xdr:colOff>
      <xdr:row>77</xdr:row>
      <xdr:rowOff>111316</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2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127843</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298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48095</xdr:rowOff>
    </xdr:from>
    <xdr:to>
      <xdr:col>107</xdr:col>
      <xdr:colOff>50800</xdr:colOff>
      <xdr:row>78</xdr:row>
      <xdr:rowOff>56908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9545300" y="13421195"/>
          <a:ext cx="889000" cy="8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16396</xdr:rowOff>
    </xdr:from>
    <xdr:to>
      <xdr:col>107</xdr:col>
      <xdr:colOff>101600</xdr:colOff>
      <xdr:row>77</xdr:row>
      <xdr:rowOff>117996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21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134523</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299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48095</xdr:rowOff>
    </xdr:from>
    <xdr:to>
      <xdr:col>102</xdr:col>
      <xdr:colOff>114300</xdr:colOff>
      <xdr:row>78</xdr:row>
      <xdr:rowOff>65278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8656300" y="13421195"/>
          <a:ext cx="889000" cy="17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52133</xdr:rowOff>
    </xdr:from>
    <xdr:to>
      <xdr:col>102</xdr:col>
      <xdr:colOff>165100</xdr:colOff>
      <xdr:row>77</xdr:row>
      <xdr:rowOff>153733</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25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170260</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3029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148044</xdr:rowOff>
    </xdr:from>
    <xdr:to>
      <xdr:col>98</xdr:col>
      <xdr:colOff>38100</xdr:colOff>
      <xdr:row>77</xdr:row>
      <xdr:rowOff>78194</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94721</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2953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136525</xdr:rowOff>
    </xdr:from>
    <xdr:to>
      <xdr:col>116</xdr:col>
      <xdr:colOff>114300</xdr:colOff>
      <xdr:row>78</xdr:row>
      <xdr:rowOff>66675</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333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114952</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331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156959</xdr:rowOff>
    </xdr:from>
    <xdr:to>
      <xdr:col>112</xdr:col>
      <xdr:colOff>38100</xdr:colOff>
      <xdr:row>78</xdr:row>
      <xdr:rowOff>87109</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3358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78236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3451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6108</xdr:rowOff>
    </xdr:from>
    <xdr:to>
      <xdr:col>107</xdr:col>
      <xdr:colOff>101600</xdr:colOff>
      <xdr:row>78</xdr:row>
      <xdr:rowOff>107708</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379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98835</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47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168745</xdr:rowOff>
    </xdr:from>
    <xdr:to>
      <xdr:col>102</xdr:col>
      <xdr:colOff>165100</xdr:colOff>
      <xdr:row>78</xdr:row>
      <xdr:rowOff>98895</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37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90022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463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14478</xdr:rowOff>
    </xdr:from>
    <xdr:to>
      <xdr:col>98</xdr:col>
      <xdr:colOff>38100</xdr:colOff>
      <xdr:row>78</xdr:row>
      <xdr:rowOff>116078</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387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107205</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48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98879</xdr:rowOff>
    </xdr:from>
    <xdr:to>
      <xdr:col>120</xdr:col>
      <xdr:colOff>114300</xdr:colOff>
      <xdr:row>99</xdr:row>
      <xdr:rowOff>98879</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128106</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115207</xdr:rowOff>
    </xdr:from>
    <xdr:to>
      <xdr:col>120</xdr:col>
      <xdr:colOff>114300</xdr:colOff>
      <xdr:row>97</xdr:row>
      <xdr:rowOff>115207</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144434</xdr:rowOff>
    </xdr:from>
    <xdr:ext cx="467179"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95</xdr:row>
      <xdr:rowOff>131536</xdr:rowOff>
    </xdr:from>
    <xdr:to>
      <xdr:col>120</xdr:col>
      <xdr:colOff>114300</xdr:colOff>
      <xdr:row>95</xdr:row>
      <xdr:rowOff>131536</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94</xdr:row>
      <xdr:rowOff>160763</xdr:rowOff>
    </xdr:from>
    <xdr:ext cx="467179"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147864</xdr:rowOff>
    </xdr:from>
    <xdr:to>
      <xdr:col>120</xdr:col>
      <xdr:colOff>114300</xdr:colOff>
      <xdr:row>93</xdr:row>
      <xdr:rowOff>147864</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5641</xdr:rowOff>
    </xdr:from>
    <xdr:ext cx="467179"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164193</xdr:rowOff>
    </xdr:from>
    <xdr:to>
      <xdr:col>120</xdr:col>
      <xdr:colOff>114300</xdr:colOff>
      <xdr:row>91</xdr:row>
      <xdr:rowOff>164193</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21970</xdr:rowOff>
    </xdr:from>
    <xdr:ext cx="46717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9071</xdr:rowOff>
    </xdr:from>
    <xdr:to>
      <xdr:col>120</xdr:col>
      <xdr:colOff>114300</xdr:colOff>
      <xdr:row>90</xdr:row>
      <xdr:rowOff>9071</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38298</xdr:rowOff>
    </xdr:from>
    <xdr:ext cx="531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153580</xdr:rowOff>
    </xdr:from>
    <xdr:to>
      <xdr:col>116</xdr:col>
      <xdr:colOff>62864</xdr:colOff>
      <xdr:row>99</xdr:row>
      <xdr:rowOff>98879</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flipV="1">
          <a:off x="22159595" y="15584080"/>
          <a:ext cx="1269" cy="148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146158</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71197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98879</xdr:rowOff>
    </xdr:from>
    <xdr:to>
      <xdr:col>116</xdr:col>
      <xdr:colOff>152400</xdr:colOff>
      <xdr:row>99</xdr:row>
      <xdr:rowOff>98879</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100257</xdr:rowOff>
    </xdr:from>
    <xdr:ext cx="469744"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35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153580</xdr:rowOff>
    </xdr:from>
    <xdr:to>
      <xdr:col>116</xdr:col>
      <xdr:colOff>152400</xdr:colOff>
      <xdr:row>90</xdr:row>
      <xdr:rowOff>153580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558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98879</xdr:rowOff>
    </xdr:from>
    <xdr:to>
      <xdr:col>116</xdr:col>
      <xdr:colOff>63500</xdr:colOff>
      <xdr:row>99</xdr:row>
      <xdr:rowOff>98879</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63608</xdr:rowOff>
    </xdr:from>
    <xdr:ext cx="313932"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8657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40731</xdr:rowOff>
    </xdr:from>
    <xdr:to>
      <xdr:col>116</xdr:col>
      <xdr:colOff>114300</xdr:colOff>
      <xdr:row>99</xdr:row>
      <xdr:rowOff>142331</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701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98879</xdr:rowOff>
    </xdr:from>
    <xdr:to>
      <xdr:col>111</xdr:col>
      <xdr:colOff>177800</xdr:colOff>
      <xdr:row>99</xdr:row>
      <xdr:rowOff>98879</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99</xdr:row>
      <xdr:rowOff>40404</xdr:rowOff>
    </xdr:from>
    <xdr:to>
      <xdr:col>112</xdr:col>
      <xdr:colOff>38100</xdr:colOff>
      <xdr:row>99</xdr:row>
      <xdr:rowOff>142004</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701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158531</xdr:rowOff>
    </xdr:from>
    <xdr:ext cx="313932"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66333" y="167891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98879</xdr:rowOff>
    </xdr:from>
    <xdr:to>
      <xdr:col>107</xdr:col>
      <xdr:colOff>50800</xdr:colOff>
      <xdr:row>99</xdr:row>
      <xdr:rowOff>98879</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99</xdr:row>
      <xdr:rowOff>39914</xdr:rowOff>
    </xdr:from>
    <xdr:to>
      <xdr:col>107</xdr:col>
      <xdr:colOff>101600</xdr:colOff>
      <xdr:row>99</xdr:row>
      <xdr:rowOff>141514</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701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158041</xdr:rowOff>
    </xdr:from>
    <xdr:ext cx="313932"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77333" y="16788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98879</xdr:rowOff>
    </xdr:from>
    <xdr:to>
      <xdr:col>102</xdr:col>
      <xdr:colOff>114300</xdr:colOff>
      <xdr:row>99</xdr:row>
      <xdr:rowOff>98879</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48079</xdr:rowOff>
    </xdr:from>
    <xdr:to>
      <xdr:col>102</xdr:col>
      <xdr:colOff>165100</xdr:colOff>
      <xdr:row>99</xdr:row>
      <xdr:rowOff>149679</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140806</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48079</xdr:rowOff>
    </xdr:from>
    <xdr:to>
      <xdr:col>98</xdr:col>
      <xdr:colOff>38100</xdr:colOff>
      <xdr:row>99</xdr:row>
      <xdr:rowOff>149679</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140806</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48079</xdr:rowOff>
    </xdr:from>
    <xdr:to>
      <xdr:col>116</xdr:col>
      <xdr:colOff>114300</xdr:colOff>
      <xdr:row>99</xdr:row>
      <xdr:rowOff>149679</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99</xdr:row>
      <xdr:rowOff>19158</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9927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99</xdr:row>
      <xdr:rowOff>48079</xdr:rowOff>
    </xdr:from>
    <xdr:to>
      <xdr:col>112</xdr:col>
      <xdr:colOff>38100</xdr:colOff>
      <xdr:row>99</xdr:row>
      <xdr:rowOff>149679</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140806</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99</xdr:row>
      <xdr:rowOff>48079</xdr:rowOff>
    </xdr:from>
    <xdr:to>
      <xdr:col>107</xdr:col>
      <xdr:colOff>101600</xdr:colOff>
      <xdr:row>99</xdr:row>
      <xdr:rowOff>149679</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140806</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99</xdr:row>
      <xdr:rowOff>48079</xdr:rowOff>
    </xdr:from>
    <xdr:to>
      <xdr:col>102</xdr:col>
      <xdr:colOff>165100</xdr:colOff>
      <xdr:row>99</xdr:row>
      <xdr:rowOff>149679</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166206</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48079</xdr:rowOff>
    </xdr:from>
    <xdr:to>
      <xdr:col>98</xdr:col>
      <xdr:colOff>38100</xdr:colOff>
      <xdr:row>99</xdr:row>
      <xdr:rowOff>149679</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166206</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607,689</a:t>
          </a:r>
          <a:r>
            <a:rPr kumimoji="1" lang="ja-JP" altLang="en-US" sz="1300">
              <a:latin typeface="ＭＳ Ｐゴシック" panose="020B0600070205080204" pitchFamily="50" charset="-128"/>
              <a:ea typeface="ＭＳ Ｐゴシック" panose="020B0600070205080204" pitchFamily="50" charset="-128"/>
            </a:rPr>
            <a:t>円（前年度</a:t>
          </a:r>
          <a:r>
            <a:rPr kumimoji="1" lang="en-US" altLang="ja-JP" sz="1300">
              <a:latin typeface="ＭＳ Ｐゴシック" panose="020B0600070205080204" pitchFamily="50" charset="-128"/>
              <a:ea typeface="ＭＳ Ｐゴシック" panose="020B0600070205080204" pitchFamily="50" charset="-128"/>
            </a:rPr>
            <a:t>600,889</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6,800</a:t>
          </a:r>
          <a:r>
            <a:rPr kumimoji="1" lang="ja-JP" altLang="en-US" sz="1300">
              <a:latin typeface="ＭＳ Ｐゴシック" panose="020B0600070205080204" pitchFamily="50" charset="-128"/>
              <a:ea typeface="ＭＳ Ｐゴシック" panose="020B0600070205080204" pitchFamily="50" charset="-128"/>
            </a:rPr>
            <a:t>円の増加となった。増加の大きな要因としては、普通建設事業費における網田コミュニティセンター建設事業に係る費用の増加等が挙げられる。その他、特徴的な内容について以下のとおり。</a:t>
          </a:r>
        </a:p>
        <a:p>
          <a:r>
            <a:rPr kumimoji="1" lang="ja-JP" altLang="en-US" sz="1300">
              <a:latin typeface="ＭＳ Ｐゴシック" panose="020B0600070205080204" pitchFamily="50" charset="-128"/>
              <a:ea typeface="ＭＳ Ｐゴシック" panose="020B0600070205080204" pitchFamily="50" charset="-128"/>
            </a:rPr>
            <a:t>　・扶助費については、前年度比で</a:t>
          </a:r>
          <a:r>
            <a:rPr kumimoji="1" lang="en-US" altLang="ja-JP" sz="1300">
              <a:latin typeface="ＭＳ Ｐゴシック" panose="020B0600070205080204" pitchFamily="50" charset="-128"/>
              <a:ea typeface="ＭＳ Ｐゴシック" panose="020B0600070205080204" pitchFamily="50" charset="-128"/>
            </a:rPr>
            <a:t>10,750</a:t>
          </a:r>
          <a:r>
            <a:rPr kumimoji="1" lang="ja-JP" altLang="en-US" sz="1300">
              <a:latin typeface="ＭＳ Ｐゴシック" panose="020B0600070205080204" pitchFamily="50" charset="-128"/>
              <a:ea typeface="ＭＳ Ｐゴシック" panose="020B0600070205080204" pitchFamily="50" charset="-128"/>
            </a:rPr>
            <a:t>円増加している。物価高騰対応臨時交付金支給事業が前年度と比べ皆増したことが主な要因である。</a:t>
          </a:r>
        </a:p>
        <a:p>
          <a:r>
            <a:rPr kumimoji="1" lang="ja-JP" altLang="en-US" sz="1300">
              <a:latin typeface="ＭＳ Ｐゴシック" panose="020B0600070205080204" pitchFamily="50" charset="-128"/>
              <a:ea typeface="ＭＳ Ｐゴシック" panose="020B0600070205080204" pitchFamily="50" charset="-128"/>
            </a:rPr>
            <a:t>　・補助費等については、前年度比で</a:t>
          </a:r>
          <a:r>
            <a:rPr kumimoji="1" lang="en-US" altLang="ja-JP" sz="1300">
              <a:latin typeface="ＭＳ Ｐゴシック" panose="020B0600070205080204" pitchFamily="50" charset="-128"/>
              <a:ea typeface="ＭＳ Ｐゴシック" panose="020B0600070205080204" pitchFamily="50" charset="-128"/>
            </a:rPr>
            <a:t>3,597</a:t>
          </a:r>
          <a:r>
            <a:rPr kumimoji="1" lang="ja-JP" altLang="en-US" sz="1300">
              <a:latin typeface="ＭＳ Ｐゴシック" panose="020B0600070205080204" pitchFamily="50" charset="-128"/>
              <a:ea typeface="ＭＳ Ｐゴシック" panose="020B0600070205080204" pitchFamily="50" charset="-128"/>
            </a:rPr>
            <a:t>円減少している。宇城広域連合負担金（宇城クリーンセンター費）が前年度と比べ減少したことが主な要因である。　</a:t>
          </a:r>
        </a:p>
        <a:p>
          <a:r>
            <a:rPr kumimoji="1" lang="ja-JP" altLang="en-US" sz="1300">
              <a:latin typeface="ＭＳ Ｐゴシック" panose="020B0600070205080204" pitchFamily="50" charset="-128"/>
              <a:ea typeface="ＭＳ Ｐゴシック" panose="020B0600070205080204" pitchFamily="50" charset="-128"/>
            </a:rPr>
            <a:t>　・災害復旧事業費については、前年度比で</a:t>
          </a:r>
          <a:r>
            <a:rPr kumimoji="1" lang="en-US" altLang="ja-JP" sz="1300">
              <a:latin typeface="ＭＳ Ｐゴシック" panose="020B0600070205080204" pitchFamily="50" charset="-128"/>
              <a:ea typeface="ＭＳ Ｐゴシック" panose="020B0600070205080204" pitchFamily="50" charset="-128"/>
            </a:rPr>
            <a:t>71,715</a:t>
          </a:r>
          <a:r>
            <a:rPr kumimoji="1" lang="ja-JP" altLang="en-US" sz="1300">
              <a:latin typeface="ＭＳ Ｐゴシック" panose="020B0600070205080204" pitchFamily="50" charset="-128"/>
              <a:ea typeface="ＭＳ Ｐゴシック" panose="020B0600070205080204" pitchFamily="50" charset="-128"/>
            </a:rPr>
            <a:t>円減少している。庁舎建設事業経費が前年度と比べ減少したことが主な要因である。</a:t>
          </a:r>
        </a:p>
        <a:p>
          <a:r>
            <a:rPr kumimoji="1" lang="ja-JP" altLang="en-US" sz="1300">
              <a:latin typeface="ＭＳ Ｐゴシック" panose="020B0600070205080204" pitchFamily="50" charset="-128"/>
              <a:ea typeface="ＭＳ Ｐゴシック" panose="020B0600070205080204" pitchFamily="50" charset="-128"/>
            </a:rPr>
            <a:t>　・公債費については、前年度比で</a:t>
          </a:r>
          <a:r>
            <a:rPr kumimoji="1" lang="en-US" altLang="ja-JP" sz="1300">
              <a:latin typeface="ＭＳ Ｐゴシック" panose="020B0600070205080204" pitchFamily="50" charset="-128"/>
              <a:ea typeface="ＭＳ Ｐゴシック" panose="020B0600070205080204" pitchFamily="50" charset="-128"/>
            </a:rPr>
            <a:t>7,092</a:t>
          </a:r>
          <a:r>
            <a:rPr kumimoji="1" lang="ja-JP" altLang="en-US" sz="1300">
              <a:latin typeface="ＭＳ Ｐゴシック" panose="020B0600070205080204" pitchFamily="50" charset="-128"/>
              <a:ea typeface="ＭＳ Ｐゴシック" panose="020B0600070205080204" pitchFamily="50" charset="-128"/>
            </a:rPr>
            <a:t>円増加している。熊本地震からの復旧事業に係る災害復旧事業債等の償還により前年度と比べ増加したことが主な要因である。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・積立金については、前年度比で</a:t>
          </a:r>
          <a:r>
            <a:rPr kumimoji="1" lang="en-US" altLang="ja-JP" sz="1300">
              <a:latin typeface="ＭＳ Ｐゴシック" panose="020B0600070205080204" pitchFamily="50" charset="-128"/>
              <a:ea typeface="ＭＳ Ｐゴシック" panose="020B0600070205080204" pitchFamily="50" charset="-128"/>
            </a:rPr>
            <a:t>29,720</a:t>
          </a:r>
          <a:r>
            <a:rPr kumimoji="1" lang="ja-JP" altLang="en-US" sz="1300">
              <a:latin typeface="ＭＳ Ｐゴシック" panose="020B0600070205080204" pitchFamily="50" charset="-128"/>
              <a:ea typeface="ＭＳ Ｐゴシック" panose="020B0600070205080204" pitchFamily="50" charset="-128"/>
            </a:rPr>
            <a:t>円増加している。市有施設整備基金元金積立金が前年度と比べ増加したことが主な要因である。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36,371
36,000
74.30
23,252,035
22,102,267
604,345
9,720,634
21,690,205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9970</xdr:rowOff>
    </xdr:from>
    <xdr:to>
      <xdr:col>24</xdr:col>
      <xdr:colOff>62865</xdr:colOff>
      <xdr:row>37</xdr:row>
      <xdr:rowOff>120650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53470"/>
          <a:ext cx="1270" cy="1310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124477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120650</xdr:rowOff>
    </xdr:from>
    <xdr:to>
      <xdr:col>24</xdr:col>
      <xdr:colOff>152400</xdr:colOff>
      <xdr:row>37</xdr:row>
      <xdr:rowOff>120650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6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128097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2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9970</xdr:rowOff>
    </xdr:from>
    <xdr:to>
      <xdr:col>24</xdr:col>
      <xdr:colOff>152400</xdr:colOff>
      <xdr:row>30</xdr:row>
      <xdr:rowOff>9970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5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24638</xdr:rowOff>
    </xdr:from>
    <xdr:to>
      <xdr:col>24</xdr:col>
      <xdr:colOff>63500</xdr:colOff>
      <xdr:row>36</xdr:row>
      <xdr:rowOff>58166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96838"/>
          <a:ext cx="8382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89488</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18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66611</xdr:rowOff>
    </xdr:from>
    <xdr:to>
      <xdr:col>24</xdr:col>
      <xdr:colOff>114300</xdr:colOff>
      <xdr:row>35</xdr:row>
      <xdr:rowOff>168211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58166</xdr:rowOff>
    </xdr:from>
    <xdr:to>
      <xdr:col>19</xdr:col>
      <xdr:colOff>177800</xdr:colOff>
      <xdr:row>36</xdr:row>
      <xdr:rowOff>74359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30366"/>
          <a:ext cx="889000" cy="16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89853</xdr:rowOff>
    </xdr:from>
    <xdr:to>
      <xdr:col>20</xdr:col>
      <xdr:colOff>38100</xdr:colOff>
      <xdr:row>36</xdr:row>
      <xdr:rowOff>20003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9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36530</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65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56833</xdr:rowOff>
    </xdr:from>
    <xdr:to>
      <xdr:col>15</xdr:col>
      <xdr:colOff>50800</xdr:colOff>
      <xdr:row>36</xdr:row>
      <xdr:rowOff>74359</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229033"/>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100521</xdr:rowOff>
    </xdr:from>
    <xdr:to>
      <xdr:col>15</xdr:col>
      <xdr:colOff>101600</xdr:colOff>
      <xdr:row>36</xdr:row>
      <xdr:rowOff>30671</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47198</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76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24638</xdr:rowOff>
    </xdr:from>
    <xdr:to>
      <xdr:col>10</xdr:col>
      <xdr:colOff>114300</xdr:colOff>
      <xdr:row>36</xdr:row>
      <xdr:rowOff>56833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96838"/>
          <a:ext cx="889000" cy="3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104330</xdr:rowOff>
    </xdr:from>
    <xdr:to>
      <xdr:col>10</xdr:col>
      <xdr:colOff>165100</xdr:colOff>
      <xdr:row>36</xdr:row>
      <xdr:rowOff>34480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0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51007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80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66230</xdr:rowOff>
    </xdr:from>
    <xdr:to>
      <xdr:col>6</xdr:col>
      <xdr:colOff>38100</xdr:colOff>
      <xdr:row>35</xdr:row>
      <xdr:rowOff>167830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6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12907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42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145288</xdr:rowOff>
    </xdr:from>
    <xdr:to>
      <xdr:col>24</xdr:col>
      <xdr:colOff>114300</xdr:colOff>
      <xdr:row>36</xdr:row>
      <xdr:rowOff>75438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4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123715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2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7366</xdr:rowOff>
    </xdr:from>
    <xdr:to>
      <xdr:col>20</xdr:col>
      <xdr:colOff>38100</xdr:colOff>
      <xdr:row>36</xdr:row>
      <xdr:rowOff>108966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7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100093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27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23559</xdr:rowOff>
    </xdr:from>
    <xdr:to>
      <xdr:col>15</xdr:col>
      <xdr:colOff>101600</xdr:colOff>
      <xdr:row>36</xdr:row>
      <xdr:rowOff>125159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9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116286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88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6033</xdr:rowOff>
    </xdr:from>
    <xdr:to>
      <xdr:col>10</xdr:col>
      <xdr:colOff>165100</xdr:colOff>
      <xdr:row>36</xdr:row>
      <xdr:rowOff>107633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7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98760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270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145288</xdr:rowOff>
    </xdr:from>
    <xdr:to>
      <xdr:col>6</xdr:col>
      <xdr:colOff>38100</xdr:colOff>
      <xdr:row>36</xdr:row>
      <xdr:rowOff>75438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4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66565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238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88775</xdr:rowOff>
    </xdr:from>
    <xdr:to>
      <xdr:col>24</xdr:col>
      <xdr:colOff>62865</xdr:colOff>
      <xdr:row>58</xdr:row>
      <xdr:rowOff>163379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61275"/>
          <a:ext cx="1270" cy="1446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167206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11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163379</xdr:rowOff>
    </xdr:from>
    <xdr:to>
      <xdr:col>24</xdr:col>
      <xdr:colOff>152400</xdr:colOff>
      <xdr:row>58</xdr:row>
      <xdr:rowOff>163379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35452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365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1,180,098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88775</xdr:rowOff>
    </xdr:from>
    <xdr:to>
      <xdr:col>24</xdr:col>
      <xdr:colOff>152400</xdr:colOff>
      <xdr:row>50</xdr:row>
      <xdr:rowOff>88775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61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102893</xdr:rowOff>
    </xdr:from>
    <xdr:to>
      <xdr:col>24</xdr:col>
      <xdr:colOff>63500</xdr:colOff>
      <xdr:row>58</xdr:row>
      <xdr:rowOff>106610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10046993"/>
          <a:ext cx="838200" cy="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16491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891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165064</xdr:rowOff>
    </xdr:from>
    <xdr:to>
      <xdr:col>24</xdr:col>
      <xdr:colOff>114300</xdr:colOff>
      <xdr:row>58</xdr:row>
      <xdr:rowOff>95214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75767</xdr:rowOff>
    </xdr:from>
    <xdr:to>
      <xdr:col>19</xdr:col>
      <xdr:colOff>177800</xdr:colOff>
      <xdr:row>58</xdr:row>
      <xdr:rowOff>106610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10019867"/>
          <a:ext cx="8890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169532</xdr:rowOff>
    </xdr:from>
    <xdr:to>
      <xdr:col>20</xdr:col>
      <xdr:colOff>38100</xdr:colOff>
      <xdr:row>58</xdr:row>
      <xdr:rowOff>99682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116209</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7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145592</xdr:rowOff>
    </xdr:from>
    <xdr:to>
      <xdr:col>15</xdr:col>
      <xdr:colOff>50800</xdr:colOff>
      <xdr:row>58</xdr:row>
      <xdr:rowOff>75767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18242"/>
          <a:ext cx="889000" cy="1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166026</xdr:rowOff>
    </xdr:from>
    <xdr:to>
      <xdr:col>15</xdr:col>
      <xdr:colOff>101600</xdr:colOff>
      <xdr:row>58</xdr:row>
      <xdr:rowOff>96176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112703</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713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145592</xdr:rowOff>
    </xdr:from>
    <xdr:to>
      <xdr:col>10</xdr:col>
      <xdr:colOff>114300</xdr:colOff>
      <xdr:row>58</xdr:row>
      <xdr:rowOff>139750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918242"/>
          <a:ext cx="889000" cy="165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76646</xdr:rowOff>
    </xdr:from>
    <xdr:to>
      <xdr:col>10</xdr:col>
      <xdr:colOff>165100</xdr:colOff>
      <xdr:row>58</xdr:row>
      <xdr:rowOff>6796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49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23323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24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56189</xdr:rowOff>
    </xdr:from>
    <xdr:to>
      <xdr:col>6</xdr:col>
      <xdr:colOff>38100</xdr:colOff>
      <xdr:row>58</xdr:row>
      <xdr:rowOff>157789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10000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2866</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775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52093</xdr:rowOff>
    </xdr:from>
    <xdr:to>
      <xdr:col>24</xdr:col>
      <xdr:colOff>114300</xdr:colOff>
      <xdr:row>58</xdr:row>
      <xdr:rowOff>153693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96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143492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91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55810</xdr:rowOff>
    </xdr:from>
    <xdr:to>
      <xdr:col>20</xdr:col>
      <xdr:colOff>38100</xdr:colOff>
      <xdr:row>58</xdr:row>
      <xdr:rowOff>157410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9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148537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092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24967</xdr:rowOff>
    </xdr:from>
    <xdr:to>
      <xdr:col>15</xdr:col>
      <xdr:colOff>101600</xdr:colOff>
      <xdr:row>58</xdr:row>
      <xdr:rowOff>126567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6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117694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10061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94792</xdr:rowOff>
    </xdr:from>
    <xdr:to>
      <xdr:col>10</xdr:col>
      <xdr:colOff>165100</xdr:colOff>
      <xdr:row>58</xdr:row>
      <xdr:rowOff>24942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6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16069</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960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88950</xdr:rowOff>
    </xdr:from>
    <xdr:to>
      <xdr:col>6</xdr:col>
      <xdr:colOff>38100</xdr:colOff>
      <xdr:row>59</xdr:row>
      <xdr:rowOff>19100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1003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10227</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10125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13266</xdr:rowOff>
    </xdr:from>
    <xdr:to>
      <xdr:col>24</xdr:col>
      <xdr:colOff>62865</xdr:colOff>
      <xdr:row>77</xdr:row>
      <xdr:rowOff>42645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86216"/>
          <a:ext cx="1270" cy="1058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46472</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248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42645</xdr:rowOff>
    </xdr:from>
    <xdr:to>
      <xdr:col>24</xdr:col>
      <xdr:colOff>152400</xdr:colOff>
      <xdr:row>77</xdr:row>
      <xdr:rowOff>42645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244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131393</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1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390,154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13266</xdr:rowOff>
    </xdr:from>
    <xdr:to>
      <xdr:col>24</xdr:col>
      <xdr:colOff>152400</xdr:colOff>
      <xdr:row>71</xdr:row>
      <xdr:rowOff>13266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86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100636</xdr:rowOff>
    </xdr:from>
    <xdr:to>
      <xdr:col>24</xdr:col>
      <xdr:colOff>63500</xdr:colOff>
      <xdr:row>75</xdr:row>
      <xdr:rowOff>158993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959386"/>
          <a:ext cx="838200" cy="58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32269</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91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53842</xdr:rowOff>
    </xdr:from>
    <xdr:to>
      <xdr:col>24</xdr:col>
      <xdr:colOff>114300</xdr:colOff>
      <xdr:row>75</xdr:row>
      <xdr:rowOff>155442</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1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137995</xdr:rowOff>
    </xdr:from>
    <xdr:to>
      <xdr:col>19</xdr:col>
      <xdr:colOff>177800</xdr:colOff>
      <xdr:row>75</xdr:row>
      <xdr:rowOff>158993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2996745"/>
          <a:ext cx="889000" cy="2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110517</xdr:rowOff>
    </xdr:from>
    <xdr:to>
      <xdr:col>20</xdr:col>
      <xdr:colOff>38100</xdr:colOff>
      <xdr:row>76</xdr:row>
      <xdr:rowOff>40667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969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31793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061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137995</xdr:rowOff>
    </xdr:from>
    <xdr:to>
      <xdr:col>15</xdr:col>
      <xdr:colOff>50800</xdr:colOff>
      <xdr:row>76</xdr:row>
      <xdr:rowOff>63855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996745"/>
          <a:ext cx="889000" cy="97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70173</xdr:rowOff>
    </xdr:from>
    <xdr:to>
      <xdr:col>15</xdr:col>
      <xdr:colOff>101600</xdr:colOff>
      <xdr:row>76</xdr:row>
      <xdr:rowOff>322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16850</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704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63855</xdr:rowOff>
    </xdr:from>
    <xdr:to>
      <xdr:col>10</xdr:col>
      <xdr:colOff>114300</xdr:colOff>
      <xdr:row>76</xdr:row>
      <xdr:rowOff>102726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094055"/>
          <a:ext cx="889000" cy="3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131319</xdr:rowOff>
    </xdr:from>
    <xdr:to>
      <xdr:col>10</xdr:col>
      <xdr:colOff>165100</xdr:colOff>
      <xdr:row>76</xdr:row>
      <xdr:rowOff>61469</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2990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77996</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765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152611</xdr:rowOff>
    </xdr:from>
    <xdr:to>
      <xdr:col>6</xdr:col>
      <xdr:colOff>38100</xdr:colOff>
      <xdr:row>76</xdr:row>
      <xdr:rowOff>82761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011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99288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278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49836</xdr:rowOff>
    </xdr:from>
    <xdr:to>
      <xdr:col>24</xdr:col>
      <xdr:colOff>114300</xdr:colOff>
      <xdr:row>75</xdr:row>
      <xdr:rowOff>151436</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0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72713</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760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108194</xdr:rowOff>
    </xdr:from>
    <xdr:to>
      <xdr:col>20</xdr:col>
      <xdr:colOff>38100</xdr:colOff>
      <xdr:row>76</xdr:row>
      <xdr:rowOff>38345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96694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54871</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742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87195</xdr:rowOff>
    </xdr:from>
    <xdr:to>
      <xdr:col>15</xdr:col>
      <xdr:colOff>101600</xdr:colOff>
      <xdr:row>76</xdr:row>
      <xdr:rowOff>17345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945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8472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038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13055</xdr:rowOff>
    </xdr:from>
    <xdr:to>
      <xdr:col>10</xdr:col>
      <xdr:colOff>165100</xdr:colOff>
      <xdr:row>76</xdr:row>
      <xdr:rowOff>114655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04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105782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135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51926</xdr:rowOff>
    </xdr:from>
    <xdr:to>
      <xdr:col>6</xdr:col>
      <xdr:colOff>38100</xdr:colOff>
      <xdr:row>76</xdr:row>
      <xdr:rowOff>153526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08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144653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174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26310</xdr:rowOff>
    </xdr:from>
    <xdr:to>
      <xdr:col>24</xdr:col>
      <xdr:colOff>62865</xdr:colOff>
      <xdr:row>98</xdr:row>
      <xdr:rowOff>4488</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799710"/>
          <a:ext cx="1270" cy="1006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8315</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1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4488</xdr:rowOff>
    </xdr:from>
    <xdr:to>
      <xdr:col>24</xdr:col>
      <xdr:colOff>152400</xdr:colOff>
      <xdr:row>98</xdr:row>
      <xdr:rowOff>4488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06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144437</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574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249,801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26310</xdr:rowOff>
    </xdr:from>
    <xdr:to>
      <xdr:col>24</xdr:col>
      <xdr:colOff>152400</xdr:colOff>
      <xdr:row>92</xdr:row>
      <xdr:rowOff>26310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799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120941</xdr:rowOff>
    </xdr:from>
    <xdr:to>
      <xdr:col>24</xdr:col>
      <xdr:colOff>63500</xdr:colOff>
      <xdr:row>97</xdr:row>
      <xdr:rowOff>129560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3797300" y="16751591"/>
          <a:ext cx="838200" cy="8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144018</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4317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121141</xdr:rowOff>
    </xdr:from>
    <xdr:to>
      <xdr:col>24</xdr:col>
      <xdr:colOff>114300</xdr:colOff>
      <xdr:row>97</xdr:row>
      <xdr:rowOff>51291</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120941</xdr:rowOff>
    </xdr:from>
    <xdr:to>
      <xdr:col>19</xdr:col>
      <xdr:colOff>177800</xdr:colOff>
      <xdr:row>97</xdr:row>
      <xdr:rowOff>151030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2908300" y="16751591"/>
          <a:ext cx="889000" cy="30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130725</xdr:rowOff>
    </xdr:from>
    <xdr:to>
      <xdr:col>20</xdr:col>
      <xdr:colOff>38100</xdr:colOff>
      <xdr:row>97</xdr:row>
      <xdr:rowOff>60875</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8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77402</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365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151030</xdr:rowOff>
    </xdr:from>
    <xdr:to>
      <xdr:col>15</xdr:col>
      <xdr:colOff>50800</xdr:colOff>
      <xdr:row>98</xdr:row>
      <xdr:rowOff>31755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019300" y="16781680"/>
          <a:ext cx="889000" cy="52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136627</xdr:rowOff>
    </xdr:from>
    <xdr:to>
      <xdr:col>15</xdr:col>
      <xdr:colOff>101600</xdr:colOff>
      <xdr:row>97</xdr:row>
      <xdr:rowOff>66777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9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83304</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371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31755</xdr:rowOff>
    </xdr:from>
    <xdr:to>
      <xdr:col>10</xdr:col>
      <xdr:colOff>114300</xdr:colOff>
      <xdr:row>98</xdr:row>
      <xdr:rowOff>37027</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130300" y="16833855"/>
          <a:ext cx="889000" cy="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144107</xdr:rowOff>
    </xdr:from>
    <xdr:to>
      <xdr:col>10</xdr:col>
      <xdr:colOff>165100</xdr:colOff>
      <xdr:row>97</xdr:row>
      <xdr:rowOff>74257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60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90784</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378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9178</xdr:rowOff>
    </xdr:from>
    <xdr:to>
      <xdr:col>6</xdr:col>
      <xdr:colOff>38100</xdr:colOff>
      <xdr:row>97</xdr:row>
      <xdr:rowOff>110778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639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127305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415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78760</xdr:rowOff>
    </xdr:from>
    <xdr:to>
      <xdr:col>24</xdr:col>
      <xdr:colOff>114300</xdr:colOff>
      <xdr:row>98</xdr:row>
      <xdr:rowOff>8910</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70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165137</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624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70141</xdr:rowOff>
    </xdr:from>
    <xdr:to>
      <xdr:col>20</xdr:col>
      <xdr:colOff>38100</xdr:colOff>
      <xdr:row>98</xdr:row>
      <xdr:rowOff>291</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700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162868</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79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100230</xdr:rowOff>
    </xdr:from>
    <xdr:to>
      <xdr:col>15</xdr:col>
      <xdr:colOff>101600</xdr:colOff>
      <xdr:row>98</xdr:row>
      <xdr:rowOff>30380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73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21507</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823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152405</xdr:rowOff>
    </xdr:from>
    <xdr:to>
      <xdr:col>10</xdr:col>
      <xdr:colOff>165100</xdr:colOff>
      <xdr:row>98</xdr:row>
      <xdr:rowOff>82555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78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73682</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875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157677</xdr:rowOff>
    </xdr:from>
    <xdr:to>
      <xdr:col>6</xdr:col>
      <xdr:colOff>38100</xdr:colOff>
      <xdr:row>98</xdr:row>
      <xdr:rowOff>87827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78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78954</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881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42382</xdr:rowOff>
    </xdr:from>
    <xdr:to>
      <xdr:col>54</xdr:col>
      <xdr:colOff>189865</xdr:colOff>
      <xdr:row>39</xdr:row>
      <xdr:rowOff>98878</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82"/>
          <a:ext cx="1270" cy="1599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160509</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42382</xdr:rowOff>
    </xdr:from>
    <xdr:to>
      <xdr:col>55</xdr:col>
      <xdr:colOff>88900</xdr:colOff>
      <xdr:row>30</xdr:row>
      <xdr:rowOff>42382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154884</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32708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132007</xdr:rowOff>
    </xdr:from>
    <xdr:to>
      <xdr:col>55</xdr:col>
      <xdr:colOff>50800</xdr:colOff>
      <xdr:row>38</xdr:row>
      <xdr:rowOff>62157</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119271</xdr:rowOff>
    </xdr:from>
    <xdr:to>
      <xdr:col>50</xdr:col>
      <xdr:colOff>165100</xdr:colOff>
      <xdr:row>38</xdr:row>
      <xdr:rowOff>49421</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65948</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238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132987</xdr:rowOff>
    </xdr:from>
    <xdr:to>
      <xdr:col>46</xdr:col>
      <xdr:colOff>38100</xdr:colOff>
      <xdr:row>38</xdr:row>
      <xdr:rowOff>63137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79664</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138866</xdr:rowOff>
    </xdr:from>
    <xdr:to>
      <xdr:col>41</xdr:col>
      <xdr:colOff>101600</xdr:colOff>
      <xdr:row>38</xdr:row>
      <xdr:rowOff>69016</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48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85543</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2577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132007</xdr:rowOff>
    </xdr:from>
    <xdr:to>
      <xdr:col>36</xdr:col>
      <xdr:colOff>165100</xdr:colOff>
      <xdr:row>38</xdr:row>
      <xdr:rowOff>62157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78684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250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26261</xdr:rowOff>
    </xdr:from>
    <xdr:to>
      <xdr:col>54</xdr:col>
      <xdr:colOff>189865</xdr:colOff>
      <xdr:row>58</xdr:row>
      <xdr:rowOff>170165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70211"/>
          <a:ext cx="1270" cy="134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2542</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18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170165</xdr:rowOff>
    </xdr:from>
    <xdr:to>
      <xdr:col>55</xdr:col>
      <xdr:colOff>88900</xdr:colOff>
      <xdr:row>58</xdr:row>
      <xdr:rowOff>170165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1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144388</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545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26261</xdr:rowOff>
    </xdr:from>
    <xdr:to>
      <xdr:col>55</xdr:col>
      <xdr:colOff>88900</xdr:colOff>
      <xdr:row>51</xdr:row>
      <xdr:rowOff>26261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7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101242</xdr:rowOff>
    </xdr:from>
    <xdr:to>
      <xdr:col>55</xdr:col>
      <xdr:colOff>0</xdr:colOff>
      <xdr:row>58</xdr:row>
      <xdr:rowOff>6845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9873892"/>
          <a:ext cx="838200" cy="7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47678</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648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24801</xdr:rowOff>
    </xdr:from>
    <xdr:to>
      <xdr:col>55</xdr:col>
      <xdr:colOff>50800</xdr:colOff>
      <xdr:row>57</xdr:row>
      <xdr:rowOff>126401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79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6845</xdr:rowOff>
    </xdr:from>
    <xdr:to>
      <xdr:col>50</xdr:col>
      <xdr:colOff>114300</xdr:colOff>
      <xdr:row>58</xdr:row>
      <xdr:rowOff>21125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9950945"/>
          <a:ext cx="889000" cy="14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41412</xdr:rowOff>
    </xdr:from>
    <xdr:to>
      <xdr:col>50</xdr:col>
      <xdr:colOff>165100</xdr:colOff>
      <xdr:row>57</xdr:row>
      <xdr:rowOff>143012</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1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159539</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589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21125</xdr:rowOff>
    </xdr:from>
    <xdr:to>
      <xdr:col>45</xdr:col>
      <xdr:colOff>177800</xdr:colOff>
      <xdr:row>58</xdr:row>
      <xdr:rowOff>28060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965225"/>
          <a:ext cx="889000" cy="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37960</xdr:rowOff>
    </xdr:from>
    <xdr:to>
      <xdr:col>46</xdr:col>
      <xdr:colOff>38100</xdr:colOff>
      <xdr:row>57</xdr:row>
      <xdr:rowOff>139560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1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156087</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58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6320</xdr:rowOff>
    </xdr:from>
    <xdr:to>
      <xdr:col>41</xdr:col>
      <xdr:colOff>50800</xdr:colOff>
      <xdr:row>58</xdr:row>
      <xdr:rowOff>28060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9950420"/>
          <a:ext cx="889000" cy="21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19238</xdr:rowOff>
    </xdr:from>
    <xdr:to>
      <xdr:col>41</xdr:col>
      <xdr:colOff>101600</xdr:colOff>
      <xdr:row>58</xdr:row>
      <xdr:rowOff>120838</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963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111965</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10056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29357</xdr:rowOff>
    </xdr:from>
    <xdr:to>
      <xdr:col>36</xdr:col>
      <xdr:colOff>165100</xdr:colOff>
      <xdr:row>58</xdr:row>
      <xdr:rowOff>130957</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973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122084</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10066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50442</xdr:rowOff>
    </xdr:from>
    <xdr:to>
      <xdr:col>55</xdr:col>
      <xdr:colOff>50800</xdr:colOff>
      <xdr:row>57</xdr:row>
      <xdr:rowOff>152042</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823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28869</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80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127495</xdr:rowOff>
    </xdr:from>
    <xdr:to>
      <xdr:col>50</xdr:col>
      <xdr:colOff>165100</xdr:colOff>
      <xdr:row>58</xdr:row>
      <xdr:rowOff>57645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9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48772</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992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141775</xdr:rowOff>
    </xdr:from>
    <xdr:to>
      <xdr:col>46</xdr:col>
      <xdr:colOff>38100</xdr:colOff>
      <xdr:row>58</xdr:row>
      <xdr:rowOff>71925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91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63052</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10007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148710</xdr:rowOff>
    </xdr:from>
    <xdr:to>
      <xdr:col>41</xdr:col>
      <xdr:colOff>101600</xdr:colOff>
      <xdr:row>58</xdr:row>
      <xdr:rowOff>78860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92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95387</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696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126970</xdr:rowOff>
    </xdr:from>
    <xdr:to>
      <xdr:col>36</xdr:col>
      <xdr:colOff>165100</xdr:colOff>
      <xdr:row>58</xdr:row>
      <xdr:rowOff>57120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89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73647</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674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28902</xdr:rowOff>
    </xdr:from>
    <xdr:to>
      <xdr:col>54</xdr:col>
      <xdr:colOff>189865</xdr:colOff>
      <xdr:row>78</xdr:row>
      <xdr:rowOff>120634</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201852"/>
          <a:ext cx="1270" cy="129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124461</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497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120634</xdr:rowOff>
    </xdr:from>
    <xdr:to>
      <xdr:col>55</xdr:col>
      <xdr:colOff>88900</xdr:colOff>
      <xdr:row>78</xdr:row>
      <xdr:rowOff>120634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493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147029</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97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286,734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28902</xdr:rowOff>
    </xdr:from>
    <xdr:to>
      <xdr:col>55</xdr:col>
      <xdr:colOff>88900</xdr:colOff>
      <xdr:row>71</xdr:row>
      <xdr:rowOff>28902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2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108596</xdr:rowOff>
    </xdr:from>
    <xdr:to>
      <xdr:col>55</xdr:col>
      <xdr:colOff>0</xdr:colOff>
      <xdr:row>78</xdr:row>
      <xdr:rowOff>83615</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9639300" y="13310246"/>
          <a:ext cx="838200" cy="146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110921</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3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132494</xdr:rowOff>
    </xdr:from>
    <xdr:to>
      <xdr:col>55</xdr:col>
      <xdr:colOff>50800</xdr:colOff>
      <xdr:row>78</xdr:row>
      <xdr:rowOff>62644</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83615</xdr:rowOff>
    </xdr:from>
    <xdr:to>
      <xdr:col>50</xdr:col>
      <xdr:colOff>114300</xdr:colOff>
      <xdr:row>78</xdr:row>
      <xdr:rowOff>89545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8750300" y="13456715"/>
          <a:ext cx="889000" cy="5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123337</xdr:rowOff>
    </xdr:from>
    <xdr:to>
      <xdr:col>50</xdr:col>
      <xdr:colOff>165100</xdr:colOff>
      <xdr:row>78</xdr:row>
      <xdr:rowOff>53487</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70014</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10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89395</xdr:rowOff>
    </xdr:from>
    <xdr:to>
      <xdr:col>45</xdr:col>
      <xdr:colOff>177800</xdr:colOff>
      <xdr:row>78</xdr:row>
      <xdr:rowOff>89545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7861300" y="13462495"/>
          <a:ext cx="889000" cy="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119176</xdr:rowOff>
    </xdr:from>
    <xdr:to>
      <xdr:col>46</xdr:col>
      <xdr:colOff>38100</xdr:colOff>
      <xdr:row>78</xdr:row>
      <xdr:rowOff>49326</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65853</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89395</xdr:rowOff>
    </xdr:from>
    <xdr:to>
      <xdr:col>41</xdr:col>
      <xdr:colOff>50800</xdr:colOff>
      <xdr:row>78</xdr:row>
      <xdr:rowOff>123177</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6972300" y="13462495"/>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126126</xdr:rowOff>
    </xdr:from>
    <xdr:to>
      <xdr:col>41</xdr:col>
      <xdr:colOff>101600</xdr:colOff>
      <xdr:row>78</xdr:row>
      <xdr:rowOff>56276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27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72803</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10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285</xdr:rowOff>
    </xdr:from>
    <xdr:to>
      <xdr:col>36</xdr:col>
      <xdr:colOff>165100</xdr:colOff>
      <xdr:row>78</xdr:row>
      <xdr:rowOff>101885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7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118412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14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57796</xdr:rowOff>
    </xdr:from>
    <xdr:to>
      <xdr:col>55</xdr:col>
      <xdr:colOff>50800</xdr:colOff>
      <xdr:row>77</xdr:row>
      <xdr:rowOff>159396</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25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80673</xdr:rowOff>
    </xdr:from>
    <xdr:ext cx="534377"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110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32815</xdr:rowOff>
    </xdr:from>
    <xdr:to>
      <xdr:col>50</xdr:col>
      <xdr:colOff>165100</xdr:colOff>
      <xdr:row>78</xdr:row>
      <xdr:rowOff>134415</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40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125542</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72111" y="1349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38745</xdr:rowOff>
    </xdr:from>
    <xdr:to>
      <xdr:col>46</xdr:col>
      <xdr:colOff>38100</xdr:colOff>
      <xdr:row>78</xdr:row>
      <xdr:rowOff>140345</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41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131472</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83111" y="1350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38595</xdr:rowOff>
    </xdr:from>
    <xdr:to>
      <xdr:col>41</xdr:col>
      <xdr:colOff>101600</xdr:colOff>
      <xdr:row>78</xdr:row>
      <xdr:rowOff>140195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41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131322</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594111" y="1350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72377</xdr:rowOff>
    </xdr:from>
    <xdr:to>
      <xdr:col>36</xdr:col>
      <xdr:colOff>165100</xdr:colOff>
      <xdr:row>79</xdr:row>
      <xdr:rowOff>2527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445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165104</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37428" y="13538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154894</xdr:rowOff>
    </xdr:from>
    <xdr:to>
      <xdr:col>54</xdr:col>
      <xdr:colOff>189865</xdr:colOff>
      <xdr:row>98</xdr:row>
      <xdr:rowOff>75022</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413944"/>
          <a:ext cx="1270" cy="1463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78849</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80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75022</xdr:rowOff>
    </xdr:from>
    <xdr:to>
      <xdr:col>55</xdr:col>
      <xdr:colOff>88900</xdr:colOff>
      <xdr:row>98</xdr:row>
      <xdr:rowOff>75022</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77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101571</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189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210,506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154894</xdr:rowOff>
    </xdr:from>
    <xdr:to>
      <xdr:col>55</xdr:col>
      <xdr:colOff>88900</xdr:colOff>
      <xdr:row>89</xdr:row>
      <xdr:rowOff>154894</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41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89278</xdr:rowOff>
    </xdr:from>
    <xdr:to>
      <xdr:col>55</xdr:col>
      <xdr:colOff>0</xdr:colOff>
      <xdr:row>97</xdr:row>
      <xdr:rowOff>155245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719928"/>
          <a:ext cx="838200" cy="65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45559</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333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22682</xdr:rowOff>
    </xdr:from>
    <xdr:to>
      <xdr:col>55</xdr:col>
      <xdr:colOff>50800</xdr:colOff>
      <xdr:row>96</xdr:row>
      <xdr:rowOff>124282</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145323</xdr:rowOff>
    </xdr:from>
    <xdr:to>
      <xdr:col>50</xdr:col>
      <xdr:colOff>114300</xdr:colOff>
      <xdr:row>97</xdr:row>
      <xdr:rowOff>155245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6775973"/>
          <a:ext cx="889000" cy="9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26043</xdr:rowOff>
    </xdr:from>
    <xdr:to>
      <xdr:col>50</xdr:col>
      <xdr:colOff>165100</xdr:colOff>
      <xdr:row>96</xdr:row>
      <xdr:rowOff>127643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144170</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2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128894</xdr:rowOff>
    </xdr:from>
    <xdr:to>
      <xdr:col>45</xdr:col>
      <xdr:colOff>177800</xdr:colOff>
      <xdr:row>97</xdr:row>
      <xdr:rowOff>145323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61300" y="16759544"/>
          <a:ext cx="889000" cy="16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13408</xdr:rowOff>
    </xdr:from>
    <xdr:to>
      <xdr:col>46</xdr:col>
      <xdr:colOff>38100</xdr:colOff>
      <xdr:row>96</xdr:row>
      <xdr:rowOff>115008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131535</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24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111010</xdr:rowOff>
    </xdr:from>
    <xdr:to>
      <xdr:col>41</xdr:col>
      <xdr:colOff>50800</xdr:colOff>
      <xdr:row>97</xdr:row>
      <xdr:rowOff>128894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741660"/>
          <a:ext cx="889000" cy="17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34234</xdr:rowOff>
    </xdr:from>
    <xdr:to>
      <xdr:col>41</xdr:col>
      <xdr:colOff>101600</xdr:colOff>
      <xdr:row>96</xdr:row>
      <xdr:rowOff>135834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493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152361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26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79231</xdr:rowOff>
    </xdr:from>
    <xdr:to>
      <xdr:col>36</xdr:col>
      <xdr:colOff>165100</xdr:colOff>
      <xdr:row>97</xdr:row>
      <xdr:rowOff>9381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5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25908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31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38478</xdr:rowOff>
    </xdr:from>
    <xdr:to>
      <xdr:col>55</xdr:col>
      <xdr:colOff>50800</xdr:colOff>
      <xdr:row>97</xdr:row>
      <xdr:rowOff>140078</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66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16905</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647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104445</xdr:rowOff>
    </xdr:from>
    <xdr:to>
      <xdr:col>50</xdr:col>
      <xdr:colOff>165100</xdr:colOff>
      <xdr:row>98</xdr:row>
      <xdr:rowOff>34595</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73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25722</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82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94523</xdr:rowOff>
    </xdr:from>
    <xdr:to>
      <xdr:col>46</xdr:col>
      <xdr:colOff>38100</xdr:colOff>
      <xdr:row>98</xdr:row>
      <xdr:rowOff>24673</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725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15800</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817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78094</xdr:rowOff>
    </xdr:from>
    <xdr:to>
      <xdr:col>41</xdr:col>
      <xdr:colOff>101600</xdr:colOff>
      <xdr:row>98</xdr:row>
      <xdr:rowOff>8244</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70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170821</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80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60210</xdr:rowOff>
    </xdr:from>
    <xdr:to>
      <xdr:col>36</xdr:col>
      <xdr:colOff>165100</xdr:colOff>
      <xdr:row>97</xdr:row>
      <xdr:rowOff>161810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69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152937</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783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122921</xdr:rowOff>
    </xdr:from>
    <xdr:to>
      <xdr:col>85</xdr:col>
      <xdr:colOff>126364</xdr:colOff>
      <xdr:row>37</xdr:row>
      <xdr:rowOff>71783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266421"/>
          <a:ext cx="1269" cy="114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75610</xdr:rowOff>
    </xdr:from>
    <xdr:ext cx="534377"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41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71783</xdr:rowOff>
    </xdr:from>
    <xdr:to>
      <xdr:col>86</xdr:col>
      <xdr:colOff>25400</xdr:colOff>
      <xdr:row>37</xdr:row>
      <xdr:rowOff>71783</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415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69598</xdr:rowOff>
    </xdr:from>
    <xdr:ext cx="534377"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5041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60,734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122921</xdr:rowOff>
    </xdr:from>
    <xdr:to>
      <xdr:col>86</xdr:col>
      <xdr:colOff>25400</xdr:colOff>
      <xdr:row>30</xdr:row>
      <xdr:rowOff>122921</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266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31709</xdr:rowOff>
    </xdr:from>
    <xdr:to>
      <xdr:col>85</xdr:col>
      <xdr:colOff>127000</xdr:colOff>
      <xdr:row>36</xdr:row>
      <xdr:rowOff>59279</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5481300" y="6203909"/>
          <a:ext cx="838200" cy="27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33</xdr:row>
      <xdr:rowOff>170413</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5828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147536</xdr:rowOff>
    </xdr:from>
    <xdr:to>
      <xdr:col>85</xdr:col>
      <xdr:colOff>177800</xdr:colOff>
      <xdr:row>35</xdr:row>
      <xdr:rowOff>77686</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597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59279</xdr:rowOff>
    </xdr:from>
    <xdr:to>
      <xdr:col>81</xdr:col>
      <xdr:colOff>50800</xdr:colOff>
      <xdr:row>36</xdr:row>
      <xdr:rowOff>67325</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4592300" y="6231479"/>
          <a:ext cx="889000" cy="8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8639</xdr:rowOff>
    </xdr:from>
    <xdr:to>
      <xdr:col>81</xdr:col>
      <xdr:colOff>101600</xdr:colOff>
      <xdr:row>35</xdr:row>
      <xdr:rowOff>110239</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009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126766</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5784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147724</xdr:rowOff>
    </xdr:from>
    <xdr:to>
      <xdr:col>76</xdr:col>
      <xdr:colOff>114300</xdr:colOff>
      <xdr:row>36</xdr:row>
      <xdr:rowOff>67325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3703300" y="6148474"/>
          <a:ext cx="889000" cy="9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159720</xdr:rowOff>
    </xdr:from>
    <xdr:to>
      <xdr:col>76</xdr:col>
      <xdr:colOff>165100</xdr:colOff>
      <xdr:row>35</xdr:row>
      <xdr:rowOff>89870</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598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106397</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576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147724</xdr:rowOff>
    </xdr:from>
    <xdr:to>
      <xdr:col>71</xdr:col>
      <xdr:colOff>177800</xdr:colOff>
      <xdr:row>36</xdr:row>
      <xdr:rowOff>59599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2814300" y="6148474"/>
          <a:ext cx="889000" cy="83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32984</xdr:rowOff>
    </xdr:from>
    <xdr:to>
      <xdr:col>72</xdr:col>
      <xdr:colOff>38100</xdr:colOff>
      <xdr:row>35</xdr:row>
      <xdr:rowOff>134584</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603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151111</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580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78476</xdr:rowOff>
    </xdr:from>
    <xdr:to>
      <xdr:col>67</xdr:col>
      <xdr:colOff>101600</xdr:colOff>
      <xdr:row>36</xdr:row>
      <xdr:rowOff>8626</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07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25153</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5854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152359</xdr:rowOff>
    </xdr:from>
    <xdr:to>
      <xdr:col>85</xdr:col>
      <xdr:colOff>177800</xdr:colOff>
      <xdr:row>36</xdr:row>
      <xdr:rowOff>82509</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6153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130786</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6131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8479</xdr:rowOff>
    </xdr:from>
    <xdr:to>
      <xdr:col>81</xdr:col>
      <xdr:colOff>101600</xdr:colOff>
      <xdr:row>36</xdr:row>
      <xdr:rowOff>110079</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618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101206</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627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16525</xdr:rowOff>
    </xdr:from>
    <xdr:to>
      <xdr:col>76</xdr:col>
      <xdr:colOff>165100</xdr:colOff>
      <xdr:row>36</xdr:row>
      <xdr:rowOff>118125</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618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109252</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28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96924</xdr:rowOff>
    </xdr:from>
    <xdr:to>
      <xdr:col>72</xdr:col>
      <xdr:colOff>38100</xdr:colOff>
      <xdr:row>36</xdr:row>
      <xdr:rowOff>27074</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097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18201</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190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8799</xdr:rowOff>
    </xdr:from>
    <xdr:to>
      <xdr:col>67</xdr:col>
      <xdr:colOff>101600</xdr:colOff>
      <xdr:row>36</xdr:row>
      <xdr:rowOff>110399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618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101526</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273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98492</xdr:rowOff>
    </xdr:from>
    <xdr:to>
      <xdr:col>85</xdr:col>
      <xdr:colOff>126364</xdr:colOff>
      <xdr:row>58</xdr:row>
      <xdr:rowOff>16873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6317595" y="8670992"/>
          <a:ext cx="1269" cy="1289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20700</xdr:rowOff>
    </xdr:from>
    <xdr:ext cx="534377" cy="259045"/>
    <xdr:sp macro="" textlink="">
      <xdr:nvSpPr>
        <xdr:cNvPr id="563" name="教育費最小値テキスト">
          <a:extLst>
            <a:ext uri="{FF2B5EF4-FFF2-40B4-BE49-F238E27FC236}">
              <a16:creationId xmlns:a16="http://schemas.microsoft.com/office/drawing/2014/main" id="{00000000-0008-0000-0700-000033020000}"/>
            </a:ext>
          </a:extLst>
        </xdr:cNvPr>
        <xdr:cNvSpPr txBox="1"/>
      </xdr:nvSpPr>
      <xdr:spPr>
        <a:xfrm>
          <a:off x="16370300" y="996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16873</xdr:rowOff>
    </xdr:from>
    <xdr:to>
      <xdr:col>86</xdr:col>
      <xdr:colOff>25400</xdr:colOff>
      <xdr:row>58</xdr:row>
      <xdr:rowOff>16873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9960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45169</xdr:rowOff>
    </xdr:from>
    <xdr:ext cx="599010" cy="259045"/>
    <xdr:sp macro="" textlink="">
      <xdr:nvSpPr>
        <xdr:cNvPr id="565" name="教育費最大値テキスト">
          <a:extLst>
            <a:ext uri="{FF2B5EF4-FFF2-40B4-BE49-F238E27FC236}">
              <a16:creationId xmlns:a16="http://schemas.microsoft.com/office/drawing/2014/main" id="{00000000-0008-0000-0700-000035020000}"/>
            </a:ext>
          </a:extLst>
        </xdr:cNvPr>
        <xdr:cNvSpPr txBox="1"/>
      </xdr:nvSpPr>
      <xdr:spPr>
        <a:xfrm>
          <a:off x="16370300" y="84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309,013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98492</xdr:rowOff>
    </xdr:from>
    <xdr:to>
      <xdr:col>86</xdr:col>
      <xdr:colOff>25400</xdr:colOff>
      <xdr:row>50</xdr:row>
      <xdr:rowOff>98492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867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118280</xdr:rowOff>
    </xdr:from>
    <xdr:to>
      <xdr:col>85</xdr:col>
      <xdr:colOff>127000</xdr:colOff>
      <xdr:row>57</xdr:row>
      <xdr:rowOff>143115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5481300" y="9890930"/>
          <a:ext cx="838200" cy="2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142122</xdr:rowOff>
    </xdr:from>
    <xdr:ext cx="534377" cy="259045"/>
    <xdr:sp macro="" textlink="">
      <xdr:nvSpPr>
        <xdr:cNvPr id="568" name="教育費平均値テキスト">
          <a:extLst>
            <a:ext uri="{FF2B5EF4-FFF2-40B4-BE49-F238E27FC236}">
              <a16:creationId xmlns:a16="http://schemas.microsoft.com/office/drawing/2014/main" id="{00000000-0008-0000-0700-000038020000}"/>
            </a:ext>
          </a:extLst>
        </xdr:cNvPr>
        <xdr:cNvSpPr txBox="1"/>
      </xdr:nvSpPr>
      <xdr:spPr>
        <a:xfrm>
          <a:off x="16370300" y="9571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119245</xdr:rowOff>
    </xdr:from>
    <xdr:to>
      <xdr:col>85</xdr:col>
      <xdr:colOff>177800</xdr:colOff>
      <xdr:row>57</xdr:row>
      <xdr:rowOff>49395</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6268700" y="972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143115</xdr:rowOff>
    </xdr:from>
    <xdr:to>
      <xdr:col>81</xdr:col>
      <xdr:colOff>50800</xdr:colOff>
      <xdr:row>57</xdr:row>
      <xdr:rowOff>145104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4592300" y="9915765"/>
          <a:ext cx="889000" cy="1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137944</xdr:rowOff>
    </xdr:from>
    <xdr:to>
      <xdr:col>81</xdr:col>
      <xdr:colOff>101600</xdr:colOff>
      <xdr:row>57</xdr:row>
      <xdr:rowOff>68094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5430500" y="9739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84621</xdr:rowOff>
    </xdr:from>
    <xdr:ext cx="534377"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5214111" y="9514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75527</xdr:rowOff>
    </xdr:from>
    <xdr:to>
      <xdr:col>76</xdr:col>
      <xdr:colOff>114300</xdr:colOff>
      <xdr:row>57</xdr:row>
      <xdr:rowOff>145104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3703300" y="9848177"/>
          <a:ext cx="889000" cy="69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131095</xdr:rowOff>
    </xdr:from>
    <xdr:to>
      <xdr:col>76</xdr:col>
      <xdr:colOff>165100</xdr:colOff>
      <xdr:row>57</xdr:row>
      <xdr:rowOff>61245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4541500" y="973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77772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4325111" y="950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75527</xdr:rowOff>
    </xdr:from>
    <xdr:to>
      <xdr:col>71</xdr:col>
      <xdr:colOff>177800</xdr:colOff>
      <xdr:row>57</xdr:row>
      <xdr:rowOff>106260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2814300" y="9848177"/>
          <a:ext cx="889000" cy="30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142849</xdr:rowOff>
    </xdr:from>
    <xdr:to>
      <xdr:col>72</xdr:col>
      <xdr:colOff>38100</xdr:colOff>
      <xdr:row>57</xdr:row>
      <xdr:rowOff>72999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3652500" y="974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89526</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3436111" y="951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169733</xdr:rowOff>
    </xdr:from>
    <xdr:to>
      <xdr:col>67</xdr:col>
      <xdr:colOff>101600</xdr:colOff>
      <xdr:row>57</xdr:row>
      <xdr:rowOff>99883</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2763500" y="9770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116410</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547111" y="9546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67480</xdr:rowOff>
    </xdr:from>
    <xdr:to>
      <xdr:col>85</xdr:col>
      <xdr:colOff>177800</xdr:colOff>
      <xdr:row>57</xdr:row>
      <xdr:rowOff>169080</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6268700" y="984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153857</xdr:rowOff>
    </xdr:from>
    <xdr:ext cx="534377" cy="259045"/>
    <xdr:sp macro="" textlink="">
      <xdr:nvSpPr>
        <xdr:cNvPr id="587" name="教育費該当値テキスト">
          <a:extLst>
            <a:ext uri="{FF2B5EF4-FFF2-40B4-BE49-F238E27FC236}">
              <a16:creationId xmlns:a16="http://schemas.microsoft.com/office/drawing/2014/main" id="{00000000-0008-0000-0700-00004B020000}"/>
            </a:ext>
          </a:extLst>
        </xdr:cNvPr>
        <xdr:cNvSpPr txBox="1"/>
      </xdr:nvSpPr>
      <xdr:spPr>
        <a:xfrm>
          <a:off x="16370300" y="975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92315</xdr:rowOff>
    </xdr:from>
    <xdr:to>
      <xdr:col>81</xdr:col>
      <xdr:colOff>101600</xdr:colOff>
      <xdr:row>58</xdr:row>
      <xdr:rowOff>22465</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5430500" y="986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13592</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14111" y="995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94304</xdr:rowOff>
    </xdr:from>
    <xdr:to>
      <xdr:col>76</xdr:col>
      <xdr:colOff>165100</xdr:colOff>
      <xdr:row>58</xdr:row>
      <xdr:rowOff>24454</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4541500" y="986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15581</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95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24727</xdr:rowOff>
    </xdr:from>
    <xdr:to>
      <xdr:col>72</xdr:col>
      <xdr:colOff>38100</xdr:colOff>
      <xdr:row>57</xdr:row>
      <xdr:rowOff>126327</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3652500" y="979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117454</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890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55460</xdr:rowOff>
    </xdr:from>
    <xdr:to>
      <xdr:col>67</xdr:col>
      <xdr:colOff>101600</xdr:colOff>
      <xdr:row>57</xdr:row>
      <xdr:rowOff>157060</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2763500" y="982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148187</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92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151168</xdr:rowOff>
    </xdr:from>
    <xdr:to>
      <xdr:col>85</xdr:col>
      <xdr:colOff>126364</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52668"/>
          <a:ext cx="1269" cy="1436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97845</xdr:rowOff>
    </xdr:from>
    <xdr:ext cx="599010"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27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113,097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151168</xdr:rowOff>
    </xdr:from>
    <xdr:to>
      <xdr:col>86</xdr:col>
      <xdr:colOff>25400</xdr:colOff>
      <xdr:row>70</xdr:row>
      <xdr:rowOff>151168</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52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97993</xdr:rowOff>
    </xdr:from>
    <xdr:to>
      <xdr:col>85</xdr:col>
      <xdr:colOff>127000</xdr:colOff>
      <xdr:row>78</xdr:row>
      <xdr:rowOff>151524</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5481300" y="12613843"/>
          <a:ext cx="838200" cy="910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89095</xdr:rowOff>
    </xdr:from>
    <xdr:ext cx="469744"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290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66218</xdr:rowOff>
    </xdr:from>
    <xdr:to>
      <xdr:col>85</xdr:col>
      <xdr:colOff>177800</xdr:colOff>
      <xdr:row>78</xdr:row>
      <xdr:rowOff>167818</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439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97993</xdr:rowOff>
    </xdr:from>
    <xdr:to>
      <xdr:col>81</xdr:col>
      <xdr:colOff>50800</xdr:colOff>
      <xdr:row>76</xdr:row>
      <xdr:rowOff>112192</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4592300" y="12613843"/>
          <a:ext cx="889000" cy="528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52743</xdr:rowOff>
    </xdr:from>
    <xdr:to>
      <xdr:col>81</xdr:col>
      <xdr:colOff>101600</xdr:colOff>
      <xdr:row>78</xdr:row>
      <xdr:rowOff>154343</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425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145470</xdr:rowOff>
    </xdr:from>
    <xdr:ext cx="469744"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46428" y="1351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112192</xdr:rowOff>
    </xdr:from>
    <xdr:to>
      <xdr:col>76</xdr:col>
      <xdr:colOff>114300</xdr:colOff>
      <xdr:row>78</xdr:row>
      <xdr:rowOff>67081</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3703300" y="13142392"/>
          <a:ext cx="889000" cy="297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37288</xdr:rowOff>
    </xdr:from>
    <xdr:to>
      <xdr:col>76</xdr:col>
      <xdr:colOff>165100</xdr:colOff>
      <xdr:row>78</xdr:row>
      <xdr:rowOff>138888</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41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130015</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325111" y="13503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23876</xdr:rowOff>
    </xdr:from>
    <xdr:to>
      <xdr:col>71</xdr:col>
      <xdr:colOff>177800</xdr:colOff>
      <xdr:row>78</xdr:row>
      <xdr:rowOff>67081</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814300" y="13396976"/>
          <a:ext cx="889000" cy="43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160413</xdr:rowOff>
    </xdr:from>
    <xdr:to>
      <xdr:col>72</xdr:col>
      <xdr:colOff>38100</xdr:colOff>
      <xdr:row>78</xdr:row>
      <xdr:rowOff>90563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36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107090</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436111" y="1313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63933</xdr:rowOff>
    </xdr:from>
    <xdr:to>
      <xdr:col>67</xdr:col>
      <xdr:colOff>101600</xdr:colOff>
      <xdr:row>78</xdr:row>
      <xdr:rowOff>165533</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437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156660</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79428" y="13529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100724</xdr:rowOff>
    </xdr:from>
    <xdr:to>
      <xdr:col>85</xdr:col>
      <xdr:colOff>177800</xdr:colOff>
      <xdr:row>79</xdr:row>
      <xdr:rowOff>30874</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473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44645</xdr:rowOff>
    </xdr:from>
    <xdr:ext cx="469744"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417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47193</xdr:rowOff>
    </xdr:from>
    <xdr:to>
      <xdr:col>81</xdr:col>
      <xdr:colOff>101600</xdr:colOff>
      <xdr:row>73</xdr:row>
      <xdr:rowOff>148793</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2563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165320</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14111" y="12338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61392</xdr:rowOff>
    </xdr:from>
    <xdr:to>
      <xdr:col>76</xdr:col>
      <xdr:colOff>165100</xdr:colOff>
      <xdr:row>76</xdr:row>
      <xdr:rowOff>162992</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3091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8069</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325111" y="12866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16281</xdr:rowOff>
    </xdr:from>
    <xdr:to>
      <xdr:col>72</xdr:col>
      <xdr:colOff>38100</xdr:colOff>
      <xdr:row>78</xdr:row>
      <xdr:rowOff>117881</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38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109008</xdr:rowOff>
    </xdr:from>
    <xdr:ext cx="534377"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436111" y="13482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144526</xdr:rowOff>
    </xdr:from>
    <xdr:to>
      <xdr:col>67</xdr:col>
      <xdr:colOff>101600</xdr:colOff>
      <xdr:row>78</xdr:row>
      <xdr:rowOff>74676</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34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91203</xdr:rowOff>
    </xdr:from>
    <xdr:ext cx="534377"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547111" y="13121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103918</xdr:rowOff>
    </xdr:from>
    <xdr:to>
      <xdr:col>85</xdr:col>
      <xdr:colOff>126364</xdr:colOff>
      <xdr:row>98</xdr:row>
      <xdr:rowOff>64548</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705868"/>
          <a:ext cx="1269" cy="1160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68375</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87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64548</xdr:rowOff>
    </xdr:from>
    <xdr:to>
      <xdr:col>86</xdr:col>
      <xdr:colOff>25400</xdr:colOff>
      <xdr:row>98</xdr:row>
      <xdr:rowOff>64548</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86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50595</xdr:rowOff>
    </xdr:from>
    <xdr:ext cx="599010"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81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540,653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103918</xdr:rowOff>
    </xdr:from>
    <xdr:to>
      <xdr:col>86</xdr:col>
      <xdr:colOff>25400</xdr:colOff>
      <xdr:row>91</xdr:row>
      <xdr:rowOff>103918</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705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162108</xdr:rowOff>
    </xdr:from>
    <xdr:to>
      <xdr:col>85</xdr:col>
      <xdr:colOff>127000</xdr:colOff>
      <xdr:row>98</xdr:row>
      <xdr:rowOff>6869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5481300" y="16792758"/>
          <a:ext cx="838200" cy="1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106455</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5656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83578</xdr:rowOff>
    </xdr:from>
    <xdr:to>
      <xdr:col>85</xdr:col>
      <xdr:colOff>177800</xdr:colOff>
      <xdr:row>98</xdr:row>
      <xdr:rowOff>13728</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6869</xdr:rowOff>
    </xdr:from>
    <xdr:to>
      <xdr:col>81</xdr:col>
      <xdr:colOff>50800</xdr:colOff>
      <xdr:row>98</xdr:row>
      <xdr:rowOff>24822</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4592300" y="16808969"/>
          <a:ext cx="889000" cy="17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83055</xdr:rowOff>
    </xdr:from>
    <xdr:to>
      <xdr:col>81</xdr:col>
      <xdr:colOff>101600</xdr:colOff>
      <xdr:row>98</xdr:row>
      <xdr:rowOff>13205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29732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488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24822</xdr:rowOff>
    </xdr:from>
    <xdr:to>
      <xdr:col>76</xdr:col>
      <xdr:colOff>114300</xdr:colOff>
      <xdr:row>98</xdr:row>
      <xdr:rowOff>33999</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6826922"/>
          <a:ext cx="889000" cy="9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88824</xdr:rowOff>
    </xdr:from>
    <xdr:to>
      <xdr:col>76</xdr:col>
      <xdr:colOff>165100</xdr:colOff>
      <xdr:row>98</xdr:row>
      <xdr:rowOff>18974</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35501</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49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33999</xdr:rowOff>
    </xdr:from>
    <xdr:to>
      <xdr:col>71</xdr:col>
      <xdr:colOff>177800</xdr:colOff>
      <xdr:row>98</xdr:row>
      <xdr:rowOff>36340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836099"/>
          <a:ext cx="889000" cy="2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122282</xdr:rowOff>
    </xdr:from>
    <xdr:to>
      <xdr:col>72</xdr:col>
      <xdr:colOff>38100</xdr:colOff>
      <xdr:row>98</xdr:row>
      <xdr:rowOff>52432</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75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68959</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528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120900</xdr:rowOff>
    </xdr:from>
    <xdr:to>
      <xdr:col>67</xdr:col>
      <xdr:colOff>101600</xdr:colOff>
      <xdr:row>98</xdr:row>
      <xdr:rowOff>51050</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751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67577</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526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111308</xdr:rowOff>
    </xdr:from>
    <xdr:to>
      <xdr:col>85</xdr:col>
      <xdr:colOff>177800</xdr:colOff>
      <xdr:row>98</xdr:row>
      <xdr:rowOff>41458</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74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62006</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692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127519</xdr:rowOff>
    </xdr:from>
    <xdr:to>
      <xdr:col>81</xdr:col>
      <xdr:colOff>101600</xdr:colOff>
      <xdr:row>98</xdr:row>
      <xdr:rowOff>57669</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758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48796</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850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145472</xdr:rowOff>
    </xdr:from>
    <xdr:to>
      <xdr:col>76</xdr:col>
      <xdr:colOff>165100</xdr:colOff>
      <xdr:row>98</xdr:row>
      <xdr:rowOff>75622</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77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66749</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86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154649</xdr:rowOff>
    </xdr:from>
    <xdr:to>
      <xdr:col>72</xdr:col>
      <xdr:colOff>38100</xdr:colOff>
      <xdr:row>98</xdr:row>
      <xdr:rowOff>84799</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785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75926</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878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156990</xdr:rowOff>
    </xdr:from>
    <xdr:to>
      <xdr:col>67</xdr:col>
      <xdr:colOff>101600</xdr:colOff>
      <xdr:row>98</xdr:row>
      <xdr:rowOff>87140</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78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78267</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880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91059</xdr:rowOff>
    </xdr:from>
    <xdr:to>
      <xdr:col>116</xdr:col>
      <xdr:colOff>62864</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234559"/>
          <a:ext cx="1269" cy="1496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76471</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7630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37736</xdr:rowOff>
    </xdr:from>
    <xdr:ext cx="534377"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5009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91059</xdr:rowOff>
    </xdr:from>
    <xdr:to>
      <xdr:col>116</xdr:col>
      <xdr:colOff>152400</xdr:colOff>
      <xdr:row>30</xdr:row>
      <xdr:rowOff>91059</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234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165371</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509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142494</xdr:rowOff>
    </xdr:from>
    <xdr:to>
      <xdr:col>116</xdr:col>
      <xdr:colOff>114300</xdr:colOff>
      <xdr:row>39</xdr:row>
      <xdr:rowOff>72644</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65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147447</xdr:rowOff>
    </xdr:from>
    <xdr:to>
      <xdr:col>112</xdr:col>
      <xdr:colOff>38100</xdr:colOff>
      <xdr:row>39</xdr:row>
      <xdr:rowOff>77597</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662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94124</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4017" y="64377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157353</xdr:rowOff>
    </xdr:from>
    <xdr:to>
      <xdr:col>107</xdr:col>
      <xdr:colOff>101600</xdr:colOff>
      <xdr:row>39</xdr:row>
      <xdr:rowOff>87503</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67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104030</xdr:rowOff>
    </xdr:from>
    <xdr:ext cx="313932"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77333" y="6447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158750</xdr:rowOff>
    </xdr:from>
    <xdr:to>
      <xdr:col>102</xdr:col>
      <xdr:colOff>165100</xdr:colOff>
      <xdr:row>39</xdr:row>
      <xdr:rowOff>88900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67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105427</xdr:rowOff>
    </xdr:from>
    <xdr:ext cx="313932"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88333" y="64490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156337</xdr:rowOff>
    </xdr:from>
    <xdr:to>
      <xdr:col>98</xdr:col>
      <xdr:colOff>38100</xdr:colOff>
      <xdr:row>39</xdr:row>
      <xdr:rowOff>86487</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671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103014</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99333" y="64466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120921</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6360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21970</xdr:rowOff>
    </xdr:from>
    <xdr:ext cx="46717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153579</xdr:rowOff>
    </xdr:from>
    <xdr:to>
      <xdr:col>116</xdr:col>
      <xdr:colOff>62864</xdr:colOff>
      <xdr:row>59</xdr:row>
      <xdr:rowOff>98878</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flipV="1">
          <a:off x="22159595" y="8726079"/>
          <a:ext cx="1269" cy="148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146157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10261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100256</xdr:rowOff>
    </xdr:from>
    <xdr:ext cx="469744"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850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9,115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153579</xdr:rowOff>
    </xdr:from>
    <xdr:to>
      <xdr:col>116</xdr:col>
      <xdr:colOff>152400</xdr:colOff>
      <xdr:row>50</xdr:row>
      <xdr:rowOff>153579</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8726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63608</xdr:rowOff>
    </xdr:from>
    <xdr:ext cx="313932"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100077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40731</xdr:rowOff>
    </xdr:from>
    <xdr:to>
      <xdr:col>116</xdr:col>
      <xdr:colOff>114300</xdr:colOff>
      <xdr:row>59</xdr:row>
      <xdr:rowOff>142331</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10156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40405</xdr:rowOff>
    </xdr:from>
    <xdr:to>
      <xdr:col>112</xdr:col>
      <xdr:colOff>38100</xdr:colOff>
      <xdr:row>59</xdr:row>
      <xdr:rowOff>142005</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158532</xdr:rowOff>
    </xdr:from>
    <xdr:ext cx="313932"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66333" y="9931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39915</xdr:rowOff>
    </xdr:from>
    <xdr:to>
      <xdr:col>107</xdr:col>
      <xdr:colOff>101600</xdr:colOff>
      <xdr:row>59</xdr:row>
      <xdr:rowOff>141515</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1015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158042</xdr:rowOff>
    </xdr:from>
    <xdr:ext cx="313932"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277333" y="99306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48078</xdr:rowOff>
    </xdr:from>
    <xdr:to>
      <xdr:col>102</xdr:col>
      <xdr:colOff>165100</xdr:colOff>
      <xdr:row>59</xdr:row>
      <xdr:rowOff>149678</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19157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10134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166205</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166205</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607,689</a:t>
          </a:r>
          <a:r>
            <a:rPr kumimoji="1" lang="ja-JP" altLang="en-US" sz="1300">
              <a:latin typeface="ＭＳ Ｐゴシック" panose="020B0600070205080204" pitchFamily="50" charset="-128"/>
              <a:ea typeface="ＭＳ Ｐゴシック" panose="020B0600070205080204" pitchFamily="50" charset="-128"/>
            </a:rPr>
            <a:t>円（前年度</a:t>
          </a:r>
          <a:r>
            <a:rPr kumimoji="1" lang="en-US" altLang="ja-JP" sz="1300">
              <a:latin typeface="ＭＳ Ｐゴシック" panose="020B0600070205080204" pitchFamily="50" charset="-128"/>
              <a:ea typeface="ＭＳ Ｐゴシック" panose="020B0600070205080204" pitchFamily="50" charset="-128"/>
            </a:rPr>
            <a:t>600,889</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6,800</a:t>
          </a:r>
          <a:r>
            <a:rPr kumimoji="1" lang="ja-JP" altLang="en-US" sz="1300">
              <a:latin typeface="ＭＳ Ｐゴシック" panose="020B0600070205080204" pitchFamily="50" charset="-128"/>
              <a:ea typeface="ＭＳ Ｐゴシック" panose="020B0600070205080204" pitchFamily="50" charset="-128"/>
            </a:rPr>
            <a:t>円の増加となった。増加の大きな要因としては、農林水産業費における漁村再生交付金事業に係る費用の増加等が挙げられる。その他、特徴的な内容について以下のとおり。</a:t>
          </a:r>
        </a:p>
        <a:p>
          <a:r>
            <a:rPr kumimoji="1" lang="ja-JP" altLang="en-US" sz="1300">
              <a:latin typeface="ＭＳ Ｐゴシック" panose="020B0600070205080204" pitchFamily="50" charset="-128"/>
              <a:ea typeface="ＭＳ Ｐゴシック" panose="020B0600070205080204" pitchFamily="50" charset="-128"/>
            </a:rPr>
            <a:t>　・土木費については、前年度比で</a:t>
          </a:r>
          <a:r>
            <a:rPr kumimoji="1" lang="en-US" altLang="ja-JP" sz="1300">
              <a:latin typeface="ＭＳ Ｐゴシック" panose="020B0600070205080204" pitchFamily="50" charset="-128"/>
              <a:ea typeface="ＭＳ Ｐゴシック" panose="020B0600070205080204" pitchFamily="50" charset="-128"/>
            </a:rPr>
            <a:t>8,657</a:t>
          </a:r>
          <a:r>
            <a:rPr kumimoji="1" lang="ja-JP" altLang="en-US" sz="1300">
              <a:latin typeface="ＭＳ Ｐゴシック" panose="020B0600070205080204" pitchFamily="50" charset="-128"/>
              <a:ea typeface="ＭＳ Ｐゴシック" panose="020B0600070205080204" pitchFamily="50" charset="-128"/>
            </a:rPr>
            <a:t>円増加している。社会資本整備総合交付金事業に係る経費が前年度と比べ増加したことが主な要因である。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・教育費については、前年度比で</a:t>
          </a:r>
          <a:r>
            <a:rPr kumimoji="1" lang="en-US" altLang="ja-JP" sz="1300">
              <a:latin typeface="ＭＳ Ｐゴシック" panose="020B0600070205080204" pitchFamily="50" charset="-128"/>
              <a:ea typeface="ＭＳ Ｐゴシック" panose="020B0600070205080204" pitchFamily="50" charset="-128"/>
            </a:rPr>
            <a:t>5,432</a:t>
          </a:r>
          <a:r>
            <a:rPr kumimoji="1" lang="ja-JP" altLang="en-US" sz="1300">
              <a:latin typeface="ＭＳ Ｐゴシック" panose="020B0600070205080204" pitchFamily="50" charset="-128"/>
              <a:ea typeface="ＭＳ Ｐゴシック" panose="020B0600070205080204" pitchFamily="50" charset="-128"/>
            </a:rPr>
            <a:t>円増加している。多目的交流施設整備事業に係る経費が前年度と比べ皆増したことが主な要因である。</a:t>
          </a:r>
        </a:p>
        <a:p>
          <a:r>
            <a:rPr kumimoji="1" lang="ja-JP" altLang="en-US" sz="1300">
              <a:latin typeface="ＭＳ Ｐゴシック" panose="020B0600070205080204" pitchFamily="50" charset="-128"/>
              <a:ea typeface="ＭＳ Ｐゴシック" panose="020B0600070205080204" pitchFamily="50" charset="-128"/>
            </a:rPr>
            <a:t>　・災害復旧事業費については、前年度比で</a:t>
          </a:r>
          <a:r>
            <a:rPr kumimoji="1" lang="en-US" altLang="ja-JP" sz="1300">
              <a:latin typeface="ＭＳ Ｐゴシック" panose="020B0600070205080204" pitchFamily="50" charset="-128"/>
              <a:ea typeface="ＭＳ Ｐゴシック" panose="020B0600070205080204" pitchFamily="50" charset="-128"/>
            </a:rPr>
            <a:t>71,715</a:t>
          </a:r>
          <a:r>
            <a:rPr kumimoji="1" lang="ja-JP" altLang="en-US" sz="1300">
              <a:latin typeface="ＭＳ Ｐゴシック" panose="020B0600070205080204" pitchFamily="50" charset="-128"/>
              <a:ea typeface="ＭＳ Ｐゴシック" panose="020B0600070205080204" pitchFamily="50" charset="-128"/>
            </a:rPr>
            <a:t>円減少している。庁舎建設事業経費が前年度と比べ減少したことが主な要因である。</a:t>
          </a:r>
        </a:p>
        <a:p>
          <a:r>
            <a:rPr kumimoji="1" lang="ja-JP" altLang="en-US" sz="1300">
              <a:latin typeface="ＭＳ Ｐゴシック" panose="020B0600070205080204" pitchFamily="50" charset="-128"/>
              <a:ea typeface="ＭＳ Ｐゴシック" panose="020B0600070205080204" pitchFamily="50" charset="-128"/>
            </a:rPr>
            <a:t>　・公債費については、前年度比で</a:t>
          </a:r>
          <a:r>
            <a:rPr kumimoji="1" lang="en-US" altLang="ja-JP" sz="1300">
              <a:latin typeface="ＭＳ Ｐゴシック" panose="020B0600070205080204" pitchFamily="50" charset="-128"/>
              <a:ea typeface="ＭＳ Ｐゴシック" panose="020B0600070205080204" pitchFamily="50" charset="-128"/>
            </a:rPr>
            <a:t>7,092</a:t>
          </a:r>
          <a:r>
            <a:rPr kumimoji="1" lang="ja-JP" altLang="en-US" sz="1300">
              <a:latin typeface="ＭＳ Ｐゴシック" panose="020B0600070205080204" pitchFamily="50" charset="-128"/>
              <a:ea typeface="ＭＳ Ｐゴシック" panose="020B0600070205080204" pitchFamily="50" charset="-128"/>
            </a:rPr>
            <a:t>円増加している。熊本地震からの復旧事業に係る災害復旧事業債等の償還により前年度と比べ増加したことが主な要因である。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財政調整基金残高は標準財政規模比</a:t>
          </a:r>
          <a:r>
            <a:rPr kumimoji="1" lang="en-US" altLang="ja-JP" sz="1200">
              <a:latin typeface="ＭＳ ゴシック" pitchFamily="49" charset="-128"/>
              <a:ea typeface="ＭＳ ゴシック" pitchFamily="49" charset="-128"/>
            </a:rPr>
            <a:t>34.37</a:t>
          </a:r>
          <a:r>
            <a:rPr kumimoji="1" lang="ja-JP" altLang="en-US" sz="1200">
              <a:latin typeface="ＭＳ ゴシック" pitchFamily="49" charset="-128"/>
              <a:ea typeface="ＭＳ ゴシック" pitchFamily="49" charset="-128"/>
            </a:rPr>
            <a:t>で、前年度比で</a:t>
          </a:r>
          <a:r>
            <a:rPr kumimoji="1" lang="en-US" altLang="ja-JP" sz="1200">
              <a:latin typeface="ＭＳ ゴシック" pitchFamily="49" charset="-128"/>
              <a:ea typeface="ＭＳ ゴシック" pitchFamily="49" charset="-128"/>
            </a:rPr>
            <a:t>11.84</a:t>
          </a:r>
          <a:r>
            <a:rPr kumimoji="1" lang="ja-JP" altLang="en-US" sz="1200">
              <a:latin typeface="ＭＳ ゴシック" pitchFamily="49" charset="-128"/>
              <a:ea typeface="ＭＳ ゴシック" pitchFamily="49" charset="-128"/>
            </a:rPr>
            <a:t>ポイント減少した。要因としては道路や学校公営住宅等の修繕や工事に充てる市有施設整備基金に</a:t>
          </a:r>
          <a:r>
            <a:rPr kumimoji="1" lang="en-US" altLang="ja-JP" sz="1200">
              <a:latin typeface="ＭＳ ゴシック" pitchFamily="49" charset="-128"/>
              <a:ea typeface="ＭＳ ゴシック" pitchFamily="49" charset="-128"/>
            </a:rPr>
            <a:t>1,000</a:t>
          </a:r>
          <a:r>
            <a:rPr kumimoji="1" lang="ja-JP" altLang="en-US" sz="1200">
              <a:latin typeface="ＭＳ ゴシック" pitchFamily="49" charset="-128"/>
              <a:ea typeface="ＭＳ ゴシック" pitchFamily="49" charset="-128"/>
            </a:rPr>
            <a:t>百万円積み立てたためである。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実質収支額は標準財政規模比</a:t>
          </a:r>
          <a:r>
            <a:rPr kumimoji="1" lang="en-US" altLang="ja-JP" sz="1200">
              <a:latin typeface="ＭＳ ゴシック" pitchFamily="49" charset="-128"/>
              <a:ea typeface="ＭＳ ゴシック" pitchFamily="49" charset="-128"/>
            </a:rPr>
            <a:t>6.22</a:t>
          </a:r>
          <a:r>
            <a:rPr kumimoji="1" lang="ja-JP" altLang="en-US" sz="1200">
              <a:latin typeface="ＭＳ ゴシック" pitchFamily="49" charset="-128"/>
              <a:ea typeface="ＭＳ ゴシック" pitchFamily="49" charset="-128"/>
            </a:rPr>
            <a:t>％で、前年度比で</a:t>
          </a:r>
          <a:r>
            <a:rPr kumimoji="1" lang="en-US" altLang="ja-JP" sz="1200">
              <a:latin typeface="ＭＳ ゴシック" pitchFamily="49" charset="-128"/>
              <a:ea typeface="ＭＳ ゴシック" pitchFamily="49" charset="-128"/>
            </a:rPr>
            <a:t>7.5</a:t>
          </a:r>
          <a:r>
            <a:rPr kumimoji="1" lang="ja-JP" altLang="en-US" sz="1200">
              <a:latin typeface="ＭＳ ゴシック" pitchFamily="49" charset="-128"/>
              <a:ea typeface="ＭＳ ゴシック" pitchFamily="49" charset="-128"/>
            </a:rPr>
            <a:t>ポイント減少した。要因としては、熊本地震で借り入れた元金償還の本格化による公債費の増額等が挙げられる。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実質単年度収支は前年度比で</a:t>
          </a:r>
          <a:r>
            <a:rPr kumimoji="1" lang="en-US" altLang="ja-JP" sz="1200">
              <a:latin typeface="ＭＳ ゴシック" pitchFamily="49" charset="-128"/>
              <a:ea typeface="ＭＳ ゴシック" pitchFamily="49" charset="-128"/>
            </a:rPr>
            <a:t>25.61</a:t>
          </a:r>
          <a:r>
            <a:rPr kumimoji="1" lang="ja-JP" altLang="en-US" sz="1200">
              <a:latin typeface="ＭＳ ゴシック" pitchFamily="49" charset="-128"/>
              <a:ea typeface="ＭＳ ゴシック" pitchFamily="49" charset="-128"/>
            </a:rPr>
            <a:t>ポイント減少している。要因として、上記の理由から財政調整基金の取り崩しが必要となりマイナスとなったが、一時的なものである。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全会計赤字はなく、良好な運営を行っている。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一般会計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歳入においては、市税の徴収強化や自主財源の確保に努めるとともに、歳出予算の抑制を行うことで、健全な財政運営に努めている。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公共下水道事業会計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公営企業会計に移行しているため、独立採算を行っているが、公債費に対する部分の一部に一般会計からの補助を支出している。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水道事業会計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公営企業会計に移行しており、独立採算を行っている。簡易水道事業特別会計を統合したことに伴い、旧簡易水道事業の公債費の一部に一般会計から繰出金を支出しているが、良好な運営を行っている。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介護保険事業</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高齢者人口の増加により、給付費等が増加している状況であるため、収支は黒字だが厳しい財政状況である。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国民健康保険特別会計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赤字補てんを目的とした一般会計からの基準外繰出金の支出は、令和</a:t>
          </a:r>
          <a:r>
            <a:rPr kumimoji="1" lang="en-US" altLang="ja-JP" sz="1100">
              <a:latin typeface="ＭＳ ゴシック" pitchFamily="49" charset="-128"/>
              <a:ea typeface="ＭＳ ゴシック" pitchFamily="49" charset="-128"/>
            </a:rPr>
            <a:t>2</a:t>
          </a:r>
          <a:r>
            <a:rPr kumimoji="1" lang="ja-JP" altLang="en-US" sz="1100">
              <a:latin typeface="ＭＳ ゴシック" pitchFamily="49" charset="-128"/>
              <a:ea typeface="ＭＳ ゴシック" pitchFamily="49" charset="-128"/>
            </a:rPr>
            <a:t>年度以降支出していない。</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漁業集落排水施設整備事業特別会計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使用料収入では運営が難しいため、一般会計からの繰出金により収支を保っており、運営は厳しい状況となっているが、令和</a:t>
          </a:r>
          <a:r>
            <a:rPr kumimoji="1" lang="en-US" altLang="ja-JP" sz="1100">
              <a:latin typeface="ＭＳ ゴシック" pitchFamily="49" charset="-128"/>
              <a:ea typeface="ＭＳ ゴシック" pitchFamily="49" charset="-128"/>
            </a:rPr>
            <a:t>6</a:t>
          </a:r>
          <a:r>
            <a:rPr kumimoji="1" lang="ja-JP" altLang="en-US" sz="1100">
              <a:latin typeface="ＭＳ ゴシック" pitchFamily="49" charset="-128"/>
              <a:ea typeface="ＭＳ ゴシック" pitchFamily="49" charset="-128"/>
            </a:rPr>
            <a:t>年度からは公営企業会計に移行し地方公営企業法の適用となる。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後期高齢者医療特別会計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広域連合に対する負担金等に対し一般会計からの繰出金を支出しているが、健全な運営を行っている。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74" customWidth="1"/>
    <col min="12" max="12" width="2.25" style="174" customWidth="1"/>
    <col min="13" max="17" width="2.375" style="174" customWidth="1"/>
    <col min="18" max="119" width="2.125" style="174" customWidth="1"/>
    <col min="120" max="16384" width="0" style="174" hidden="1"/>
  </cols>
  <sheetData>
    <row r="1" spans="1:119" ht="33" customHeight="1" x14ac:dyDescent="0.15">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75" thickBot="1" x14ac:dyDescent="0.2">
      <c r="B2" s="176" t="s">
        <v>77</v>
      </c>
      <c r="C2" s="176"/>
      <c r="D2" s="177"/>
    </row>
    <row r="3" spans="1:119" ht="18.75" customHeight="1" thickBot="1" x14ac:dyDescent="0.2">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15">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23252035</v>
      </c>
      <c r="BO4" s="384"/>
      <c r="BP4" s="384"/>
      <c r="BQ4" s="384"/>
      <c r="BR4" s="384"/>
      <c r="BS4" s="384"/>
      <c r="BT4" s="384"/>
      <c r="BU4" s="385"/>
      <c r="BV4" s="383">
        <v>23381770</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6.2</v>
      </c>
      <c r="CU4" s="390"/>
      <c r="CV4" s="390"/>
      <c r="CW4" s="390"/>
      <c r="CX4" s="390"/>
      <c r="CY4" s="390"/>
      <c r="CZ4" s="390"/>
      <c r="DA4" s="391"/>
      <c r="DB4" s="389">
        <v>13.7</v>
      </c>
      <c r="DC4" s="390"/>
      <c r="DD4" s="390"/>
      <c r="DE4" s="390"/>
      <c r="DF4" s="390"/>
      <c r="DG4" s="390"/>
      <c r="DH4" s="390"/>
      <c r="DI4" s="391"/>
    </row>
    <row r="5" spans="1:119" ht="18.75" customHeight="1" x14ac:dyDescent="0.15">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22102267</v>
      </c>
      <c r="BO5" s="421"/>
      <c r="BP5" s="421"/>
      <c r="BQ5" s="421"/>
      <c r="BR5" s="421"/>
      <c r="BS5" s="421"/>
      <c r="BT5" s="421"/>
      <c r="BU5" s="422"/>
      <c r="BV5" s="420">
        <v>21922240</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94.9</v>
      </c>
      <c r="CU5" s="418"/>
      <c r="CV5" s="418"/>
      <c r="CW5" s="418"/>
      <c r="CX5" s="418"/>
      <c r="CY5" s="418"/>
      <c r="CZ5" s="418"/>
      <c r="DA5" s="419"/>
      <c r="DB5" s="417">
        <v>93.8</v>
      </c>
      <c r="DC5" s="418"/>
      <c r="DD5" s="418"/>
      <c r="DE5" s="418"/>
      <c r="DF5" s="418"/>
      <c r="DG5" s="418"/>
      <c r="DH5" s="418"/>
      <c r="DI5" s="419"/>
    </row>
    <row r="6" spans="1:119" ht="18.75" customHeight="1" x14ac:dyDescent="0.15">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90</v>
      </c>
      <c r="AV6" s="453"/>
      <c r="AW6" s="453"/>
      <c r="AX6" s="453"/>
      <c r="AY6" s="454" t="s">
        <v>98</v>
      </c>
      <c r="AZ6" s="455"/>
      <c r="BA6" s="455"/>
      <c r="BB6" s="455"/>
      <c r="BC6" s="455"/>
      <c r="BD6" s="455"/>
      <c r="BE6" s="455"/>
      <c r="BF6" s="455"/>
      <c r="BG6" s="455"/>
      <c r="BH6" s="455"/>
      <c r="BI6" s="455"/>
      <c r="BJ6" s="455"/>
      <c r="BK6" s="455"/>
      <c r="BL6" s="455"/>
      <c r="BM6" s="456"/>
      <c r="BN6" s="420">
        <v>1149768</v>
      </c>
      <c r="BO6" s="421"/>
      <c r="BP6" s="421"/>
      <c r="BQ6" s="421"/>
      <c r="BR6" s="421"/>
      <c r="BS6" s="421"/>
      <c r="BT6" s="421"/>
      <c r="BU6" s="422"/>
      <c r="BV6" s="420">
        <v>1459530</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95.6</v>
      </c>
      <c r="CU6" s="458"/>
      <c r="CV6" s="458"/>
      <c r="CW6" s="458"/>
      <c r="CX6" s="458"/>
      <c r="CY6" s="458"/>
      <c r="CZ6" s="458"/>
      <c r="DA6" s="459"/>
      <c r="DB6" s="457">
        <v>95.3</v>
      </c>
      <c r="DC6" s="458"/>
      <c r="DD6" s="458"/>
      <c r="DE6" s="458"/>
      <c r="DF6" s="458"/>
      <c r="DG6" s="458"/>
      <c r="DH6" s="458"/>
      <c r="DI6" s="459"/>
    </row>
    <row r="7" spans="1:119" ht="18.75" customHeight="1" x14ac:dyDescent="0.15">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90</v>
      </c>
      <c r="AV7" s="453"/>
      <c r="AW7" s="453"/>
      <c r="AX7" s="453"/>
      <c r="AY7" s="454" t="s">
        <v>101</v>
      </c>
      <c r="AZ7" s="455"/>
      <c r="BA7" s="455"/>
      <c r="BB7" s="455"/>
      <c r="BC7" s="455"/>
      <c r="BD7" s="455"/>
      <c r="BE7" s="455"/>
      <c r="BF7" s="455"/>
      <c r="BG7" s="455"/>
      <c r="BH7" s="455"/>
      <c r="BI7" s="455"/>
      <c r="BJ7" s="455"/>
      <c r="BK7" s="455"/>
      <c r="BL7" s="455"/>
      <c r="BM7" s="456"/>
      <c r="BN7" s="420">
        <v>545423</v>
      </c>
      <c r="BO7" s="421"/>
      <c r="BP7" s="421"/>
      <c r="BQ7" s="421"/>
      <c r="BR7" s="421"/>
      <c r="BS7" s="421"/>
      <c r="BT7" s="421"/>
      <c r="BU7" s="422"/>
      <c r="BV7" s="420">
        <v>177114</v>
      </c>
      <c r="BW7" s="421"/>
      <c r="BX7" s="421"/>
      <c r="BY7" s="421"/>
      <c r="BZ7" s="421"/>
      <c r="CA7" s="421"/>
      <c r="CB7" s="421"/>
      <c r="CC7" s="422"/>
      <c r="CD7" s="423" t="s">
        <v>102</v>
      </c>
      <c r="CE7" s="424"/>
      <c r="CF7" s="424"/>
      <c r="CG7" s="424"/>
      <c r="CH7" s="424"/>
      <c r="CI7" s="424"/>
      <c r="CJ7" s="424"/>
      <c r="CK7" s="424"/>
      <c r="CL7" s="424"/>
      <c r="CM7" s="424"/>
      <c r="CN7" s="424"/>
      <c r="CO7" s="424"/>
      <c r="CP7" s="424"/>
      <c r="CQ7" s="424"/>
      <c r="CR7" s="424"/>
      <c r="CS7" s="425"/>
      <c r="CT7" s="420">
        <v>9720634</v>
      </c>
      <c r="CU7" s="421"/>
      <c r="CV7" s="421"/>
      <c r="CW7" s="421"/>
      <c r="CX7" s="421"/>
      <c r="CY7" s="421"/>
      <c r="CZ7" s="421"/>
      <c r="DA7" s="422"/>
      <c r="DB7" s="420">
        <v>9346565</v>
      </c>
      <c r="DC7" s="421"/>
      <c r="DD7" s="421"/>
      <c r="DE7" s="421"/>
      <c r="DF7" s="421"/>
      <c r="DG7" s="421"/>
      <c r="DH7" s="421"/>
      <c r="DI7" s="422"/>
    </row>
    <row r="8" spans="1:119" ht="18.75" customHeight="1" thickBot="1" x14ac:dyDescent="0.2">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103</v>
      </c>
      <c r="AN8" s="450"/>
      <c r="AO8" s="450"/>
      <c r="AP8" s="450"/>
      <c r="AQ8" s="450"/>
      <c r="AR8" s="450"/>
      <c r="AS8" s="450"/>
      <c r="AT8" s="451"/>
      <c r="AU8" s="452" t="s">
        <v>90</v>
      </c>
      <c r="AV8" s="453"/>
      <c r="AW8" s="453"/>
      <c r="AX8" s="453"/>
      <c r="AY8" s="454" t="s">
        <v>104</v>
      </c>
      <c r="AZ8" s="455"/>
      <c r="BA8" s="455"/>
      <c r="BB8" s="455"/>
      <c r="BC8" s="455"/>
      <c r="BD8" s="455"/>
      <c r="BE8" s="455"/>
      <c r="BF8" s="455"/>
      <c r="BG8" s="455"/>
      <c r="BH8" s="455"/>
      <c r="BI8" s="455"/>
      <c r="BJ8" s="455"/>
      <c r="BK8" s="455"/>
      <c r="BL8" s="455"/>
      <c r="BM8" s="456"/>
      <c r="BN8" s="420">
        <v>604345</v>
      </c>
      <c r="BO8" s="421"/>
      <c r="BP8" s="421"/>
      <c r="BQ8" s="421"/>
      <c r="BR8" s="421"/>
      <c r="BS8" s="421"/>
      <c r="BT8" s="421"/>
      <c r="BU8" s="422"/>
      <c r="BV8" s="420">
        <v>1282416</v>
      </c>
      <c r="BW8" s="421"/>
      <c r="BX8" s="421"/>
      <c r="BY8" s="421"/>
      <c r="BZ8" s="421"/>
      <c r="CA8" s="421"/>
      <c r="CB8" s="421"/>
      <c r="CC8" s="422"/>
      <c r="CD8" s="423" t="s">
        <v>105</v>
      </c>
      <c r="CE8" s="424"/>
      <c r="CF8" s="424"/>
      <c r="CG8" s="424"/>
      <c r="CH8" s="424"/>
      <c r="CI8" s="424"/>
      <c r="CJ8" s="424"/>
      <c r="CK8" s="424"/>
      <c r="CL8" s="424"/>
      <c r="CM8" s="424"/>
      <c r="CN8" s="424"/>
      <c r="CO8" s="424"/>
      <c r="CP8" s="424"/>
      <c r="CQ8" s="424"/>
      <c r="CR8" s="424"/>
      <c r="CS8" s="425"/>
      <c r="CT8" s="460">
        <v>0.5</v>
      </c>
      <c r="CU8" s="461"/>
      <c r="CV8" s="461"/>
      <c r="CW8" s="461"/>
      <c r="CX8" s="461"/>
      <c r="CY8" s="461"/>
      <c r="CZ8" s="461"/>
      <c r="DA8" s="462"/>
      <c r="DB8" s="460">
        <v>0.52</v>
      </c>
      <c r="DC8" s="461"/>
      <c r="DD8" s="461"/>
      <c r="DE8" s="461"/>
      <c r="DF8" s="461"/>
      <c r="DG8" s="461"/>
      <c r="DH8" s="461"/>
      <c r="DI8" s="462"/>
    </row>
    <row r="9" spans="1:119" ht="18.75" customHeight="1" thickBot="1" x14ac:dyDescent="0.2">
      <c r="A9" s="175"/>
      <c r="B9" s="414" t="s">
        <v>106</v>
      </c>
      <c r="C9" s="415"/>
      <c r="D9" s="415"/>
      <c r="E9" s="415"/>
      <c r="F9" s="415"/>
      <c r="G9" s="415"/>
      <c r="H9" s="415"/>
      <c r="I9" s="415"/>
      <c r="J9" s="415"/>
      <c r="K9" s="463"/>
      <c r="L9" s="464" t="s">
        <v>107</v>
      </c>
      <c r="M9" s="465"/>
      <c r="N9" s="465"/>
      <c r="O9" s="465"/>
      <c r="P9" s="465"/>
      <c r="Q9" s="466"/>
      <c r="R9" s="467">
        <v>36122</v>
      </c>
      <c r="S9" s="468"/>
      <c r="T9" s="468"/>
      <c r="U9" s="468"/>
      <c r="V9" s="469"/>
      <c r="W9" s="377" t="s">
        <v>108</v>
      </c>
      <c r="X9" s="378"/>
      <c r="Y9" s="378"/>
      <c r="Z9" s="378"/>
      <c r="AA9" s="378"/>
      <c r="AB9" s="378"/>
      <c r="AC9" s="378"/>
      <c r="AD9" s="378"/>
      <c r="AE9" s="378"/>
      <c r="AF9" s="378"/>
      <c r="AG9" s="378"/>
      <c r="AH9" s="378"/>
      <c r="AI9" s="378"/>
      <c r="AJ9" s="378"/>
      <c r="AK9" s="378"/>
      <c r="AL9" s="379"/>
      <c r="AM9" s="449" t="s">
        <v>109</v>
      </c>
      <c r="AN9" s="450"/>
      <c r="AO9" s="450"/>
      <c r="AP9" s="450"/>
      <c r="AQ9" s="450"/>
      <c r="AR9" s="450"/>
      <c r="AS9" s="450"/>
      <c r="AT9" s="451"/>
      <c r="AU9" s="452" t="s">
        <v>90</v>
      </c>
      <c r="AV9" s="453"/>
      <c r="AW9" s="453"/>
      <c r="AX9" s="453"/>
      <c r="AY9" s="454" t="s">
        <v>110</v>
      </c>
      <c r="AZ9" s="455"/>
      <c r="BA9" s="455"/>
      <c r="BB9" s="455"/>
      <c r="BC9" s="455"/>
      <c r="BD9" s="455"/>
      <c r="BE9" s="455"/>
      <c r="BF9" s="455"/>
      <c r="BG9" s="455"/>
      <c r="BH9" s="455"/>
      <c r="BI9" s="455"/>
      <c r="BJ9" s="455"/>
      <c r="BK9" s="455"/>
      <c r="BL9" s="455"/>
      <c r="BM9" s="456"/>
      <c r="BN9" s="420">
        <v>-678071</v>
      </c>
      <c r="BO9" s="421"/>
      <c r="BP9" s="421"/>
      <c r="BQ9" s="421"/>
      <c r="BR9" s="421"/>
      <c r="BS9" s="421"/>
      <c r="BT9" s="421"/>
      <c r="BU9" s="422"/>
      <c r="BV9" s="420">
        <v>166776</v>
      </c>
      <c r="BW9" s="421"/>
      <c r="BX9" s="421"/>
      <c r="BY9" s="421"/>
      <c r="BZ9" s="421"/>
      <c r="CA9" s="421"/>
      <c r="CB9" s="421"/>
      <c r="CC9" s="422"/>
      <c r="CD9" s="423" t="s">
        <v>111</v>
      </c>
      <c r="CE9" s="424"/>
      <c r="CF9" s="424"/>
      <c r="CG9" s="424"/>
      <c r="CH9" s="424"/>
      <c r="CI9" s="424"/>
      <c r="CJ9" s="424"/>
      <c r="CK9" s="424"/>
      <c r="CL9" s="424"/>
      <c r="CM9" s="424"/>
      <c r="CN9" s="424"/>
      <c r="CO9" s="424"/>
      <c r="CP9" s="424"/>
      <c r="CQ9" s="424"/>
      <c r="CR9" s="424"/>
      <c r="CS9" s="425"/>
      <c r="CT9" s="417">
        <v>15.3</v>
      </c>
      <c r="CU9" s="418"/>
      <c r="CV9" s="418"/>
      <c r="CW9" s="418"/>
      <c r="CX9" s="418"/>
      <c r="CY9" s="418"/>
      <c r="CZ9" s="418"/>
      <c r="DA9" s="419"/>
      <c r="DB9" s="417">
        <v>15.8</v>
      </c>
      <c r="DC9" s="418"/>
      <c r="DD9" s="418"/>
      <c r="DE9" s="418"/>
      <c r="DF9" s="418"/>
      <c r="DG9" s="418"/>
      <c r="DH9" s="418"/>
      <c r="DI9" s="419"/>
    </row>
    <row r="10" spans="1:119" ht="18.75" customHeight="1" thickBot="1" x14ac:dyDescent="0.2">
      <c r="A10" s="175"/>
      <c r="B10" s="414"/>
      <c r="C10" s="415"/>
      <c r="D10" s="415"/>
      <c r="E10" s="415"/>
      <c r="F10" s="415"/>
      <c r="G10" s="415"/>
      <c r="H10" s="415"/>
      <c r="I10" s="415"/>
      <c r="J10" s="415"/>
      <c r="K10" s="463"/>
      <c r="L10" s="470" t="s">
        <v>112</v>
      </c>
      <c r="M10" s="450"/>
      <c r="N10" s="450"/>
      <c r="O10" s="450"/>
      <c r="P10" s="450"/>
      <c r="Q10" s="451"/>
      <c r="R10" s="471">
        <v>37026</v>
      </c>
      <c r="S10" s="472"/>
      <c r="T10" s="472"/>
      <c r="U10" s="472"/>
      <c r="V10" s="473"/>
      <c r="W10" s="408"/>
      <c r="X10" s="409"/>
      <c r="Y10" s="409"/>
      <c r="Z10" s="409"/>
      <c r="AA10" s="409"/>
      <c r="AB10" s="409"/>
      <c r="AC10" s="409"/>
      <c r="AD10" s="409"/>
      <c r="AE10" s="409"/>
      <c r="AF10" s="409"/>
      <c r="AG10" s="409"/>
      <c r="AH10" s="409"/>
      <c r="AI10" s="409"/>
      <c r="AJ10" s="409"/>
      <c r="AK10" s="409"/>
      <c r="AL10" s="412"/>
      <c r="AM10" s="449" t="s">
        <v>113</v>
      </c>
      <c r="AN10" s="450"/>
      <c r="AO10" s="450"/>
      <c r="AP10" s="450"/>
      <c r="AQ10" s="450"/>
      <c r="AR10" s="450"/>
      <c r="AS10" s="450"/>
      <c r="AT10" s="451"/>
      <c r="AU10" s="452" t="s">
        <v>90</v>
      </c>
      <c r="AV10" s="453"/>
      <c r="AW10" s="453"/>
      <c r="AX10" s="453"/>
      <c r="AY10" s="454" t="s">
        <v>114</v>
      </c>
      <c r="AZ10" s="455"/>
      <c r="BA10" s="455"/>
      <c r="BB10" s="455"/>
      <c r="BC10" s="455"/>
      <c r="BD10" s="455"/>
      <c r="BE10" s="455"/>
      <c r="BF10" s="455"/>
      <c r="BG10" s="455"/>
      <c r="BH10" s="455"/>
      <c r="BI10" s="455"/>
      <c r="BJ10" s="455"/>
      <c r="BK10" s="455"/>
      <c r="BL10" s="455"/>
      <c r="BM10" s="456"/>
      <c r="BN10" s="420">
        <v>14341</v>
      </c>
      <c r="BO10" s="421"/>
      <c r="BP10" s="421"/>
      <c r="BQ10" s="421"/>
      <c r="BR10" s="421"/>
      <c r="BS10" s="421"/>
      <c r="BT10" s="421"/>
      <c r="BU10" s="422"/>
      <c r="BV10" s="420">
        <v>9687</v>
      </c>
      <c r="BW10" s="421"/>
      <c r="BX10" s="421"/>
      <c r="BY10" s="421"/>
      <c r="BZ10" s="421"/>
      <c r="CA10" s="421"/>
      <c r="CB10" s="421"/>
      <c r="CC10" s="422"/>
      <c r="CD10" s="178" t="s">
        <v>115</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
      <c r="A11" s="175"/>
      <c r="B11" s="414"/>
      <c r="C11" s="415"/>
      <c r="D11" s="415"/>
      <c r="E11" s="415"/>
      <c r="F11" s="415"/>
      <c r="G11" s="415"/>
      <c r="H11" s="415"/>
      <c r="I11" s="415"/>
      <c r="J11" s="415"/>
      <c r="K11" s="463"/>
      <c r="L11" s="474" t="s">
        <v>116</v>
      </c>
      <c r="M11" s="475"/>
      <c r="N11" s="475"/>
      <c r="O11" s="475"/>
      <c r="P11" s="475"/>
      <c r="Q11" s="476"/>
      <c r="R11" s="477" t="s">
        <v>117</v>
      </c>
      <c r="S11" s="478"/>
      <c r="T11" s="478"/>
      <c r="U11" s="478"/>
      <c r="V11" s="479"/>
      <c r="W11" s="408"/>
      <c r="X11" s="409"/>
      <c r="Y11" s="409"/>
      <c r="Z11" s="409"/>
      <c r="AA11" s="409"/>
      <c r="AB11" s="409"/>
      <c r="AC11" s="409"/>
      <c r="AD11" s="409"/>
      <c r="AE11" s="409"/>
      <c r="AF11" s="409"/>
      <c r="AG11" s="409"/>
      <c r="AH11" s="409"/>
      <c r="AI11" s="409"/>
      <c r="AJ11" s="409"/>
      <c r="AK11" s="409"/>
      <c r="AL11" s="412"/>
      <c r="AM11" s="449" t="s">
        <v>118</v>
      </c>
      <c r="AN11" s="450"/>
      <c r="AO11" s="450"/>
      <c r="AP11" s="450"/>
      <c r="AQ11" s="450"/>
      <c r="AR11" s="450"/>
      <c r="AS11" s="450"/>
      <c r="AT11" s="451"/>
      <c r="AU11" s="452" t="s">
        <v>90</v>
      </c>
      <c r="AV11" s="453"/>
      <c r="AW11" s="453"/>
      <c r="AX11" s="453"/>
      <c r="AY11" s="454" t="s">
        <v>119</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120</v>
      </c>
      <c r="CE11" s="424"/>
      <c r="CF11" s="424"/>
      <c r="CG11" s="424"/>
      <c r="CH11" s="424"/>
      <c r="CI11" s="424"/>
      <c r="CJ11" s="424"/>
      <c r="CK11" s="424"/>
      <c r="CL11" s="424"/>
      <c r="CM11" s="424"/>
      <c r="CN11" s="424"/>
      <c r="CO11" s="424"/>
      <c r="CP11" s="424"/>
      <c r="CQ11" s="424"/>
      <c r="CR11" s="424"/>
      <c r="CS11" s="425"/>
      <c r="CT11" s="460" t="s">
        <v>121</v>
      </c>
      <c r="CU11" s="461"/>
      <c r="CV11" s="461"/>
      <c r="CW11" s="461"/>
      <c r="CX11" s="461"/>
      <c r="CY11" s="461"/>
      <c r="CZ11" s="461"/>
      <c r="DA11" s="462"/>
      <c r="DB11" s="460" t="s">
        <v>121</v>
      </c>
      <c r="DC11" s="461"/>
      <c r="DD11" s="461"/>
      <c r="DE11" s="461"/>
      <c r="DF11" s="461"/>
      <c r="DG11" s="461"/>
      <c r="DH11" s="461"/>
      <c r="DI11" s="462"/>
    </row>
    <row r="12" spans="1:119" ht="18.75" customHeight="1" x14ac:dyDescent="0.15">
      <c r="A12" s="175"/>
      <c r="B12" s="480" t="s">
        <v>122</v>
      </c>
      <c r="C12" s="481"/>
      <c r="D12" s="481"/>
      <c r="E12" s="481"/>
      <c r="F12" s="481"/>
      <c r="G12" s="481"/>
      <c r="H12" s="481"/>
      <c r="I12" s="481"/>
      <c r="J12" s="481"/>
      <c r="K12" s="482"/>
      <c r="L12" s="489" t="s">
        <v>123</v>
      </c>
      <c r="M12" s="490"/>
      <c r="N12" s="490"/>
      <c r="O12" s="490"/>
      <c r="P12" s="490"/>
      <c r="Q12" s="491"/>
      <c r="R12" s="492">
        <v>36371</v>
      </c>
      <c r="S12" s="493"/>
      <c r="T12" s="493"/>
      <c r="U12" s="493"/>
      <c r="V12" s="494"/>
      <c r="W12" s="495" t="s">
        <v>1</v>
      </c>
      <c r="X12" s="453"/>
      <c r="Y12" s="453"/>
      <c r="Z12" s="453"/>
      <c r="AA12" s="453"/>
      <c r="AB12" s="496"/>
      <c r="AC12" s="497" t="s">
        <v>124</v>
      </c>
      <c r="AD12" s="498"/>
      <c r="AE12" s="498"/>
      <c r="AF12" s="498"/>
      <c r="AG12" s="499"/>
      <c r="AH12" s="497" t="s">
        <v>125</v>
      </c>
      <c r="AI12" s="498"/>
      <c r="AJ12" s="498"/>
      <c r="AK12" s="498"/>
      <c r="AL12" s="500"/>
      <c r="AM12" s="449" t="s">
        <v>126</v>
      </c>
      <c r="AN12" s="450"/>
      <c r="AO12" s="450"/>
      <c r="AP12" s="450"/>
      <c r="AQ12" s="450"/>
      <c r="AR12" s="450"/>
      <c r="AS12" s="450"/>
      <c r="AT12" s="451"/>
      <c r="AU12" s="452" t="s">
        <v>90</v>
      </c>
      <c r="AV12" s="453"/>
      <c r="AW12" s="453"/>
      <c r="AX12" s="453"/>
      <c r="AY12" s="454" t="s">
        <v>127</v>
      </c>
      <c r="AZ12" s="455"/>
      <c r="BA12" s="455"/>
      <c r="BB12" s="455"/>
      <c r="BC12" s="455"/>
      <c r="BD12" s="455"/>
      <c r="BE12" s="455"/>
      <c r="BF12" s="455"/>
      <c r="BG12" s="455"/>
      <c r="BH12" s="455"/>
      <c r="BI12" s="455"/>
      <c r="BJ12" s="455"/>
      <c r="BK12" s="455"/>
      <c r="BL12" s="455"/>
      <c r="BM12" s="456"/>
      <c r="BN12" s="420">
        <v>1642255</v>
      </c>
      <c r="BO12" s="421"/>
      <c r="BP12" s="421"/>
      <c r="BQ12" s="421"/>
      <c r="BR12" s="421"/>
      <c r="BS12" s="421"/>
      <c r="BT12" s="421"/>
      <c r="BU12" s="422"/>
      <c r="BV12" s="420">
        <v>0</v>
      </c>
      <c r="BW12" s="421"/>
      <c r="BX12" s="421"/>
      <c r="BY12" s="421"/>
      <c r="BZ12" s="421"/>
      <c r="CA12" s="421"/>
      <c r="CB12" s="421"/>
      <c r="CC12" s="422"/>
      <c r="CD12" s="423" t="s">
        <v>128</v>
      </c>
      <c r="CE12" s="424"/>
      <c r="CF12" s="424"/>
      <c r="CG12" s="424"/>
      <c r="CH12" s="424"/>
      <c r="CI12" s="424"/>
      <c r="CJ12" s="424"/>
      <c r="CK12" s="424"/>
      <c r="CL12" s="424"/>
      <c r="CM12" s="424"/>
      <c r="CN12" s="424"/>
      <c r="CO12" s="424"/>
      <c r="CP12" s="424"/>
      <c r="CQ12" s="424"/>
      <c r="CR12" s="424"/>
      <c r="CS12" s="425"/>
      <c r="CT12" s="460" t="s">
        <v>121</v>
      </c>
      <c r="CU12" s="461"/>
      <c r="CV12" s="461"/>
      <c r="CW12" s="461"/>
      <c r="CX12" s="461"/>
      <c r="CY12" s="461"/>
      <c r="CZ12" s="461"/>
      <c r="DA12" s="462"/>
      <c r="DB12" s="460" t="s">
        <v>121</v>
      </c>
      <c r="DC12" s="461"/>
      <c r="DD12" s="461"/>
      <c r="DE12" s="461"/>
      <c r="DF12" s="461"/>
      <c r="DG12" s="461"/>
      <c r="DH12" s="461"/>
      <c r="DI12" s="462"/>
    </row>
    <row r="13" spans="1:119" ht="18.75" customHeight="1" x14ac:dyDescent="0.15">
      <c r="A13" s="175"/>
      <c r="B13" s="483"/>
      <c r="C13" s="484"/>
      <c r="D13" s="484"/>
      <c r="E13" s="484"/>
      <c r="F13" s="484"/>
      <c r="G13" s="484"/>
      <c r="H13" s="484"/>
      <c r="I13" s="484"/>
      <c r="J13" s="484"/>
      <c r="K13" s="485"/>
      <c r="L13" s="184"/>
      <c r="M13" s="511" t="s">
        <v>129</v>
      </c>
      <c r="N13" s="512"/>
      <c r="O13" s="512"/>
      <c r="P13" s="512"/>
      <c r="Q13" s="513"/>
      <c r="R13" s="504">
        <v>36000</v>
      </c>
      <c r="S13" s="505"/>
      <c r="T13" s="505"/>
      <c r="U13" s="505"/>
      <c r="V13" s="506"/>
      <c r="W13" s="436" t="s">
        <v>130</v>
      </c>
      <c r="X13" s="437"/>
      <c r="Y13" s="437"/>
      <c r="Z13" s="437"/>
      <c r="AA13" s="437"/>
      <c r="AB13" s="427"/>
      <c r="AC13" s="471">
        <v>1265</v>
      </c>
      <c r="AD13" s="472"/>
      <c r="AE13" s="472"/>
      <c r="AF13" s="472"/>
      <c r="AG13" s="514"/>
      <c r="AH13" s="471">
        <v>1626</v>
      </c>
      <c r="AI13" s="472"/>
      <c r="AJ13" s="472"/>
      <c r="AK13" s="472"/>
      <c r="AL13" s="473"/>
      <c r="AM13" s="449" t="s">
        <v>131</v>
      </c>
      <c r="AN13" s="450"/>
      <c r="AO13" s="450"/>
      <c r="AP13" s="450"/>
      <c r="AQ13" s="450"/>
      <c r="AR13" s="450"/>
      <c r="AS13" s="450"/>
      <c r="AT13" s="451"/>
      <c r="AU13" s="452" t="s">
        <v>90</v>
      </c>
      <c r="AV13" s="453"/>
      <c r="AW13" s="453"/>
      <c r="AX13" s="453"/>
      <c r="AY13" s="454" t="s">
        <v>132</v>
      </c>
      <c r="AZ13" s="455"/>
      <c r="BA13" s="455"/>
      <c r="BB13" s="455"/>
      <c r="BC13" s="455"/>
      <c r="BD13" s="455"/>
      <c r="BE13" s="455"/>
      <c r="BF13" s="455"/>
      <c r="BG13" s="455"/>
      <c r="BH13" s="455"/>
      <c r="BI13" s="455"/>
      <c r="BJ13" s="455"/>
      <c r="BK13" s="455"/>
      <c r="BL13" s="455"/>
      <c r="BM13" s="456"/>
      <c r="BN13" s="420">
        <v>-2305985</v>
      </c>
      <c r="BO13" s="421"/>
      <c r="BP13" s="421"/>
      <c r="BQ13" s="421"/>
      <c r="BR13" s="421"/>
      <c r="BS13" s="421"/>
      <c r="BT13" s="421"/>
      <c r="BU13" s="422"/>
      <c r="BV13" s="420">
        <v>176463</v>
      </c>
      <c r="BW13" s="421"/>
      <c r="BX13" s="421"/>
      <c r="BY13" s="421"/>
      <c r="BZ13" s="421"/>
      <c r="CA13" s="421"/>
      <c r="CB13" s="421"/>
      <c r="CC13" s="422"/>
      <c r="CD13" s="423" t="s">
        <v>133</v>
      </c>
      <c r="CE13" s="424"/>
      <c r="CF13" s="424"/>
      <c r="CG13" s="424"/>
      <c r="CH13" s="424"/>
      <c r="CI13" s="424"/>
      <c r="CJ13" s="424"/>
      <c r="CK13" s="424"/>
      <c r="CL13" s="424"/>
      <c r="CM13" s="424"/>
      <c r="CN13" s="424"/>
      <c r="CO13" s="424"/>
      <c r="CP13" s="424"/>
      <c r="CQ13" s="424"/>
      <c r="CR13" s="424"/>
      <c r="CS13" s="425"/>
      <c r="CT13" s="417">
        <v>11.6</v>
      </c>
      <c r="CU13" s="418"/>
      <c r="CV13" s="418"/>
      <c r="CW13" s="418"/>
      <c r="CX13" s="418"/>
      <c r="CY13" s="418"/>
      <c r="CZ13" s="418"/>
      <c r="DA13" s="419"/>
      <c r="DB13" s="417">
        <v>11.1</v>
      </c>
      <c r="DC13" s="418"/>
      <c r="DD13" s="418"/>
      <c r="DE13" s="418"/>
      <c r="DF13" s="418"/>
      <c r="DG13" s="418"/>
      <c r="DH13" s="418"/>
      <c r="DI13" s="419"/>
    </row>
    <row r="14" spans="1:119" ht="18.75" customHeight="1" thickBot="1" x14ac:dyDescent="0.2">
      <c r="A14" s="175"/>
      <c r="B14" s="483"/>
      <c r="C14" s="484"/>
      <c r="D14" s="484"/>
      <c r="E14" s="484"/>
      <c r="F14" s="484"/>
      <c r="G14" s="484"/>
      <c r="H14" s="484"/>
      <c r="I14" s="484"/>
      <c r="J14" s="484"/>
      <c r="K14" s="485"/>
      <c r="L14" s="501" t="s">
        <v>134</v>
      </c>
      <c r="M14" s="502"/>
      <c r="N14" s="502"/>
      <c r="O14" s="502"/>
      <c r="P14" s="502"/>
      <c r="Q14" s="503"/>
      <c r="R14" s="504">
        <v>36483</v>
      </c>
      <c r="S14" s="505"/>
      <c r="T14" s="505"/>
      <c r="U14" s="505"/>
      <c r="V14" s="506"/>
      <c r="W14" s="410"/>
      <c r="X14" s="411"/>
      <c r="Y14" s="411"/>
      <c r="Z14" s="411"/>
      <c r="AA14" s="411"/>
      <c r="AB14" s="400"/>
      <c r="AC14" s="507">
        <v>8.1</v>
      </c>
      <c r="AD14" s="508"/>
      <c r="AE14" s="508"/>
      <c r="AF14" s="508"/>
      <c r="AG14" s="509"/>
      <c r="AH14" s="507">
        <v>9.4</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135</v>
      </c>
      <c r="CE14" s="516"/>
      <c r="CF14" s="516"/>
      <c r="CG14" s="516"/>
      <c r="CH14" s="516"/>
      <c r="CI14" s="516"/>
      <c r="CJ14" s="516"/>
      <c r="CK14" s="516"/>
      <c r="CL14" s="516"/>
      <c r="CM14" s="516"/>
      <c r="CN14" s="516"/>
      <c r="CO14" s="516"/>
      <c r="CP14" s="516"/>
      <c r="CQ14" s="516"/>
      <c r="CR14" s="516"/>
      <c r="CS14" s="517"/>
      <c r="CT14" s="518" t="s">
        <v>121</v>
      </c>
      <c r="CU14" s="519"/>
      <c r="CV14" s="519"/>
      <c r="CW14" s="519"/>
      <c r="CX14" s="519"/>
      <c r="CY14" s="519"/>
      <c r="CZ14" s="519"/>
      <c r="DA14" s="520"/>
      <c r="DB14" s="518" t="s">
        <v>121</v>
      </c>
      <c r="DC14" s="519"/>
      <c r="DD14" s="519"/>
      <c r="DE14" s="519"/>
      <c r="DF14" s="519"/>
      <c r="DG14" s="519"/>
      <c r="DH14" s="519"/>
      <c r="DI14" s="520"/>
    </row>
    <row r="15" spans="1:119" ht="18.75" customHeight="1" x14ac:dyDescent="0.15">
      <c r="A15" s="175"/>
      <c r="B15" s="483"/>
      <c r="C15" s="484"/>
      <c r="D15" s="484"/>
      <c r="E15" s="484"/>
      <c r="F15" s="484"/>
      <c r="G15" s="484"/>
      <c r="H15" s="484"/>
      <c r="I15" s="484"/>
      <c r="J15" s="484"/>
      <c r="K15" s="485"/>
      <c r="L15" s="184"/>
      <c r="M15" s="511" t="s">
        <v>129</v>
      </c>
      <c r="N15" s="512"/>
      <c r="O15" s="512"/>
      <c r="P15" s="512"/>
      <c r="Q15" s="513"/>
      <c r="R15" s="504">
        <v>36196</v>
      </c>
      <c r="S15" s="505"/>
      <c r="T15" s="505"/>
      <c r="U15" s="505"/>
      <c r="V15" s="506"/>
      <c r="W15" s="436" t="s">
        <v>136</v>
      </c>
      <c r="X15" s="437"/>
      <c r="Y15" s="437"/>
      <c r="Z15" s="437"/>
      <c r="AA15" s="437"/>
      <c r="AB15" s="427"/>
      <c r="AC15" s="471">
        <v>3573</v>
      </c>
      <c r="AD15" s="472"/>
      <c r="AE15" s="472"/>
      <c r="AF15" s="472"/>
      <c r="AG15" s="514"/>
      <c r="AH15" s="471">
        <v>3967</v>
      </c>
      <c r="AI15" s="472"/>
      <c r="AJ15" s="472"/>
      <c r="AK15" s="472"/>
      <c r="AL15" s="473"/>
      <c r="AM15" s="449"/>
      <c r="AN15" s="450"/>
      <c r="AO15" s="450"/>
      <c r="AP15" s="450"/>
      <c r="AQ15" s="450"/>
      <c r="AR15" s="450"/>
      <c r="AS15" s="450"/>
      <c r="AT15" s="451"/>
      <c r="AU15" s="452"/>
      <c r="AV15" s="453"/>
      <c r="AW15" s="453"/>
      <c r="AX15" s="453"/>
      <c r="AY15" s="380" t="s">
        <v>137</v>
      </c>
      <c r="AZ15" s="381"/>
      <c r="BA15" s="381"/>
      <c r="BB15" s="381"/>
      <c r="BC15" s="381"/>
      <c r="BD15" s="381"/>
      <c r="BE15" s="381"/>
      <c r="BF15" s="381"/>
      <c r="BG15" s="381"/>
      <c r="BH15" s="381"/>
      <c r="BI15" s="381"/>
      <c r="BJ15" s="381"/>
      <c r="BK15" s="381"/>
      <c r="BL15" s="381"/>
      <c r="BM15" s="382"/>
      <c r="BN15" s="383">
        <v>4217591</v>
      </c>
      <c r="BO15" s="384"/>
      <c r="BP15" s="384"/>
      <c r="BQ15" s="384"/>
      <c r="BR15" s="384"/>
      <c r="BS15" s="384"/>
      <c r="BT15" s="384"/>
      <c r="BU15" s="385"/>
      <c r="BV15" s="383">
        <v>4092576</v>
      </c>
      <c r="BW15" s="384"/>
      <c r="BX15" s="384"/>
      <c r="BY15" s="384"/>
      <c r="BZ15" s="384"/>
      <c r="CA15" s="384"/>
      <c r="CB15" s="384"/>
      <c r="CC15" s="385"/>
      <c r="CD15" s="521" t="s">
        <v>138</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15">
      <c r="A16" s="175"/>
      <c r="B16" s="483"/>
      <c r="C16" s="484"/>
      <c r="D16" s="484"/>
      <c r="E16" s="484"/>
      <c r="F16" s="484"/>
      <c r="G16" s="484"/>
      <c r="H16" s="484"/>
      <c r="I16" s="484"/>
      <c r="J16" s="484"/>
      <c r="K16" s="485"/>
      <c r="L16" s="501" t="s">
        <v>139</v>
      </c>
      <c r="M16" s="524"/>
      <c r="N16" s="524"/>
      <c r="O16" s="524"/>
      <c r="P16" s="524"/>
      <c r="Q16" s="525"/>
      <c r="R16" s="526" t="s">
        <v>140</v>
      </c>
      <c r="S16" s="527"/>
      <c r="T16" s="527"/>
      <c r="U16" s="527"/>
      <c r="V16" s="528"/>
      <c r="W16" s="410"/>
      <c r="X16" s="411"/>
      <c r="Y16" s="411"/>
      <c r="Z16" s="411"/>
      <c r="AA16" s="411"/>
      <c r="AB16" s="400"/>
      <c r="AC16" s="507">
        <v>23</v>
      </c>
      <c r="AD16" s="508"/>
      <c r="AE16" s="508"/>
      <c r="AF16" s="508"/>
      <c r="AG16" s="509"/>
      <c r="AH16" s="507">
        <v>22.9</v>
      </c>
      <c r="AI16" s="508"/>
      <c r="AJ16" s="508"/>
      <c r="AK16" s="508"/>
      <c r="AL16" s="510"/>
      <c r="AM16" s="449"/>
      <c r="AN16" s="450"/>
      <c r="AO16" s="450"/>
      <c r="AP16" s="450"/>
      <c r="AQ16" s="450"/>
      <c r="AR16" s="450"/>
      <c r="AS16" s="450"/>
      <c r="AT16" s="451"/>
      <c r="AU16" s="452"/>
      <c r="AV16" s="453"/>
      <c r="AW16" s="453"/>
      <c r="AX16" s="453"/>
      <c r="AY16" s="454" t="s">
        <v>141</v>
      </c>
      <c r="AZ16" s="455"/>
      <c r="BA16" s="455"/>
      <c r="BB16" s="455"/>
      <c r="BC16" s="455"/>
      <c r="BD16" s="455"/>
      <c r="BE16" s="455"/>
      <c r="BF16" s="455"/>
      <c r="BG16" s="455"/>
      <c r="BH16" s="455"/>
      <c r="BI16" s="455"/>
      <c r="BJ16" s="455"/>
      <c r="BK16" s="455"/>
      <c r="BL16" s="455"/>
      <c r="BM16" s="456"/>
      <c r="BN16" s="420">
        <v>8579908</v>
      </c>
      <c r="BO16" s="421"/>
      <c r="BP16" s="421"/>
      <c r="BQ16" s="421"/>
      <c r="BR16" s="421"/>
      <c r="BS16" s="421"/>
      <c r="BT16" s="421"/>
      <c r="BU16" s="422"/>
      <c r="BV16" s="420">
        <v>8145260</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
      <c r="A17" s="175"/>
      <c r="B17" s="486"/>
      <c r="C17" s="487"/>
      <c r="D17" s="487"/>
      <c r="E17" s="487"/>
      <c r="F17" s="487"/>
      <c r="G17" s="487"/>
      <c r="H17" s="487"/>
      <c r="I17" s="487"/>
      <c r="J17" s="487"/>
      <c r="K17" s="488"/>
      <c r="L17" s="189"/>
      <c r="M17" s="531" t="s">
        <v>142</v>
      </c>
      <c r="N17" s="532"/>
      <c r="O17" s="532"/>
      <c r="P17" s="532"/>
      <c r="Q17" s="533"/>
      <c r="R17" s="526" t="s">
        <v>143</v>
      </c>
      <c r="S17" s="527"/>
      <c r="T17" s="527"/>
      <c r="U17" s="527"/>
      <c r="V17" s="528"/>
      <c r="W17" s="436" t="s">
        <v>144</v>
      </c>
      <c r="X17" s="437"/>
      <c r="Y17" s="437"/>
      <c r="Z17" s="437"/>
      <c r="AA17" s="437"/>
      <c r="AB17" s="427"/>
      <c r="AC17" s="471">
        <v>10693</v>
      </c>
      <c r="AD17" s="472"/>
      <c r="AE17" s="472"/>
      <c r="AF17" s="472"/>
      <c r="AG17" s="514"/>
      <c r="AH17" s="471">
        <v>11719</v>
      </c>
      <c r="AI17" s="472"/>
      <c r="AJ17" s="472"/>
      <c r="AK17" s="472"/>
      <c r="AL17" s="473"/>
      <c r="AM17" s="449"/>
      <c r="AN17" s="450"/>
      <c r="AO17" s="450"/>
      <c r="AP17" s="450"/>
      <c r="AQ17" s="450"/>
      <c r="AR17" s="450"/>
      <c r="AS17" s="450"/>
      <c r="AT17" s="451"/>
      <c r="AU17" s="452"/>
      <c r="AV17" s="453"/>
      <c r="AW17" s="453"/>
      <c r="AX17" s="453"/>
      <c r="AY17" s="454" t="s">
        <v>145</v>
      </c>
      <c r="AZ17" s="455"/>
      <c r="BA17" s="455"/>
      <c r="BB17" s="455"/>
      <c r="BC17" s="455"/>
      <c r="BD17" s="455"/>
      <c r="BE17" s="455"/>
      <c r="BF17" s="455"/>
      <c r="BG17" s="455"/>
      <c r="BH17" s="455"/>
      <c r="BI17" s="455"/>
      <c r="BJ17" s="455"/>
      <c r="BK17" s="455"/>
      <c r="BL17" s="455"/>
      <c r="BM17" s="456"/>
      <c r="BN17" s="420">
        <v>5283304</v>
      </c>
      <c r="BO17" s="421"/>
      <c r="BP17" s="421"/>
      <c r="BQ17" s="421"/>
      <c r="BR17" s="421"/>
      <c r="BS17" s="421"/>
      <c r="BT17" s="421"/>
      <c r="BU17" s="422"/>
      <c r="BV17" s="420">
        <v>5139972</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
      <c r="A18" s="175"/>
      <c r="B18" s="542" t="s">
        <v>146</v>
      </c>
      <c r="C18" s="463"/>
      <c r="D18" s="463"/>
      <c r="E18" s="543"/>
      <c r="F18" s="543"/>
      <c r="G18" s="543"/>
      <c r="H18" s="543"/>
      <c r="I18" s="543"/>
      <c r="J18" s="543"/>
      <c r="K18" s="543"/>
      <c r="L18" s="544">
        <v>74.3</v>
      </c>
      <c r="M18" s="544"/>
      <c r="N18" s="544"/>
      <c r="O18" s="544"/>
      <c r="P18" s="544"/>
      <c r="Q18" s="544"/>
      <c r="R18" s="545"/>
      <c r="S18" s="545"/>
      <c r="T18" s="545"/>
      <c r="U18" s="545"/>
      <c r="V18" s="546"/>
      <c r="W18" s="438"/>
      <c r="X18" s="439"/>
      <c r="Y18" s="439"/>
      <c r="Z18" s="439"/>
      <c r="AA18" s="439"/>
      <c r="AB18" s="430"/>
      <c r="AC18" s="547">
        <v>68.8</v>
      </c>
      <c r="AD18" s="548"/>
      <c r="AE18" s="548"/>
      <c r="AF18" s="548"/>
      <c r="AG18" s="549"/>
      <c r="AH18" s="547">
        <v>67.7</v>
      </c>
      <c r="AI18" s="548"/>
      <c r="AJ18" s="548"/>
      <c r="AK18" s="548"/>
      <c r="AL18" s="550"/>
      <c r="AM18" s="449"/>
      <c r="AN18" s="450"/>
      <c r="AO18" s="450"/>
      <c r="AP18" s="450"/>
      <c r="AQ18" s="450"/>
      <c r="AR18" s="450"/>
      <c r="AS18" s="450"/>
      <c r="AT18" s="451"/>
      <c r="AU18" s="452"/>
      <c r="AV18" s="453"/>
      <c r="AW18" s="453"/>
      <c r="AX18" s="453"/>
      <c r="AY18" s="454" t="s">
        <v>147</v>
      </c>
      <c r="AZ18" s="455"/>
      <c r="BA18" s="455"/>
      <c r="BB18" s="455"/>
      <c r="BC18" s="455"/>
      <c r="BD18" s="455"/>
      <c r="BE18" s="455"/>
      <c r="BF18" s="455"/>
      <c r="BG18" s="455"/>
      <c r="BH18" s="455"/>
      <c r="BI18" s="455"/>
      <c r="BJ18" s="455"/>
      <c r="BK18" s="455"/>
      <c r="BL18" s="455"/>
      <c r="BM18" s="456"/>
      <c r="BN18" s="420">
        <v>9366385</v>
      </c>
      <c r="BO18" s="421"/>
      <c r="BP18" s="421"/>
      <c r="BQ18" s="421"/>
      <c r="BR18" s="421"/>
      <c r="BS18" s="421"/>
      <c r="BT18" s="421"/>
      <c r="BU18" s="422"/>
      <c r="BV18" s="420">
        <v>9004008</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
      <c r="A19" s="175"/>
      <c r="B19" s="542" t="s">
        <v>148</v>
      </c>
      <c r="C19" s="463"/>
      <c r="D19" s="463"/>
      <c r="E19" s="543"/>
      <c r="F19" s="543"/>
      <c r="G19" s="543"/>
      <c r="H19" s="543"/>
      <c r="I19" s="543"/>
      <c r="J19" s="543"/>
      <c r="K19" s="543"/>
      <c r="L19" s="551">
        <v>486</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149</v>
      </c>
      <c r="AZ19" s="455"/>
      <c r="BA19" s="455"/>
      <c r="BB19" s="455"/>
      <c r="BC19" s="455"/>
      <c r="BD19" s="455"/>
      <c r="BE19" s="455"/>
      <c r="BF19" s="455"/>
      <c r="BG19" s="455"/>
      <c r="BH19" s="455"/>
      <c r="BI19" s="455"/>
      <c r="BJ19" s="455"/>
      <c r="BK19" s="455"/>
      <c r="BL19" s="455"/>
      <c r="BM19" s="456"/>
      <c r="BN19" s="420">
        <v>14469848</v>
      </c>
      <c r="BO19" s="421"/>
      <c r="BP19" s="421"/>
      <c r="BQ19" s="421"/>
      <c r="BR19" s="421"/>
      <c r="BS19" s="421"/>
      <c r="BT19" s="421"/>
      <c r="BU19" s="422"/>
      <c r="BV19" s="420">
        <v>12849570</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
      <c r="A20" s="175"/>
      <c r="B20" s="542" t="s">
        <v>150</v>
      </c>
      <c r="C20" s="463"/>
      <c r="D20" s="463"/>
      <c r="E20" s="543"/>
      <c r="F20" s="543"/>
      <c r="G20" s="543"/>
      <c r="H20" s="543"/>
      <c r="I20" s="543"/>
      <c r="J20" s="543"/>
      <c r="K20" s="543"/>
      <c r="L20" s="551">
        <v>13499</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
      <c r="A21" s="175"/>
      <c r="B21" s="560" t="s">
        <v>151</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15">
      <c r="A22" s="175"/>
      <c r="B22" s="590" t="s">
        <v>152</v>
      </c>
      <c r="C22" s="564"/>
      <c r="D22" s="565"/>
      <c r="E22" s="432" t="s">
        <v>1</v>
      </c>
      <c r="F22" s="437"/>
      <c r="G22" s="437"/>
      <c r="H22" s="437"/>
      <c r="I22" s="437"/>
      <c r="J22" s="437"/>
      <c r="K22" s="427"/>
      <c r="L22" s="432" t="s">
        <v>153</v>
      </c>
      <c r="M22" s="437"/>
      <c r="N22" s="437"/>
      <c r="O22" s="437"/>
      <c r="P22" s="427"/>
      <c r="Q22" s="595" t="s">
        <v>154</v>
      </c>
      <c r="R22" s="596"/>
      <c r="S22" s="596"/>
      <c r="T22" s="596"/>
      <c r="U22" s="596"/>
      <c r="V22" s="597"/>
      <c r="W22" s="563" t="s">
        <v>155</v>
      </c>
      <c r="X22" s="564"/>
      <c r="Y22" s="565"/>
      <c r="Z22" s="432" t="s">
        <v>1</v>
      </c>
      <c r="AA22" s="437"/>
      <c r="AB22" s="437"/>
      <c r="AC22" s="437"/>
      <c r="AD22" s="437"/>
      <c r="AE22" s="437"/>
      <c r="AF22" s="437"/>
      <c r="AG22" s="427"/>
      <c r="AH22" s="601" t="s">
        <v>156</v>
      </c>
      <c r="AI22" s="437"/>
      <c r="AJ22" s="437"/>
      <c r="AK22" s="437"/>
      <c r="AL22" s="427"/>
      <c r="AM22" s="601" t="s">
        <v>157</v>
      </c>
      <c r="AN22" s="602"/>
      <c r="AO22" s="602"/>
      <c r="AP22" s="602"/>
      <c r="AQ22" s="602"/>
      <c r="AR22" s="603"/>
      <c r="AS22" s="595" t="s">
        <v>154</v>
      </c>
      <c r="AT22" s="596"/>
      <c r="AU22" s="596"/>
      <c r="AV22" s="596"/>
      <c r="AW22" s="596"/>
      <c r="AX22" s="607"/>
      <c r="AY22" s="380" t="s">
        <v>158</v>
      </c>
      <c r="AZ22" s="381"/>
      <c r="BA22" s="381"/>
      <c r="BB22" s="381"/>
      <c r="BC22" s="381"/>
      <c r="BD22" s="381"/>
      <c r="BE22" s="381"/>
      <c r="BF22" s="381"/>
      <c r="BG22" s="381"/>
      <c r="BH22" s="381"/>
      <c r="BI22" s="381"/>
      <c r="BJ22" s="381"/>
      <c r="BK22" s="381"/>
      <c r="BL22" s="381"/>
      <c r="BM22" s="382"/>
      <c r="BN22" s="383">
        <v>21690205</v>
      </c>
      <c r="BO22" s="384"/>
      <c r="BP22" s="384"/>
      <c r="BQ22" s="384"/>
      <c r="BR22" s="384"/>
      <c r="BS22" s="384"/>
      <c r="BT22" s="384"/>
      <c r="BU22" s="385"/>
      <c r="BV22" s="383">
        <v>22463297</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15">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159</v>
      </c>
      <c r="AZ23" s="455"/>
      <c r="BA23" s="455"/>
      <c r="BB23" s="455"/>
      <c r="BC23" s="455"/>
      <c r="BD23" s="455"/>
      <c r="BE23" s="455"/>
      <c r="BF23" s="455"/>
      <c r="BG23" s="455"/>
      <c r="BH23" s="455"/>
      <c r="BI23" s="455"/>
      <c r="BJ23" s="455"/>
      <c r="BK23" s="455"/>
      <c r="BL23" s="455"/>
      <c r="BM23" s="456"/>
      <c r="BN23" s="420">
        <v>18849049</v>
      </c>
      <c r="BO23" s="421"/>
      <c r="BP23" s="421"/>
      <c r="BQ23" s="421"/>
      <c r="BR23" s="421"/>
      <c r="BS23" s="421"/>
      <c r="BT23" s="421"/>
      <c r="BU23" s="422"/>
      <c r="BV23" s="420">
        <v>19317184</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
      <c r="A24" s="175"/>
      <c r="B24" s="591"/>
      <c r="C24" s="567"/>
      <c r="D24" s="568"/>
      <c r="E24" s="470" t="s">
        <v>160</v>
      </c>
      <c r="F24" s="450"/>
      <c r="G24" s="450"/>
      <c r="H24" s="450"/>
      <c r="I24" s="450"/>
      <c r="J24" s="450"/>
      <c r="K24" s="451"/>
      <c r="L24" s="471">
        <v>1</v>
      </c>
      <c r="M24" s="472"/>
      <c r="N24" s="472"/>
      <c r="O24" s="472"/>
      <c r="P24" s="514"/>
      <c r="Q24" s="471">
        <v>8110</v>
      </c>
      <c r="R24" s="472"/>
      <c r="S24" s="472"/>
      <c r="T24" s="472"/>
      <c r="U24" s="472"/>
      <c r="V24" s="514"/>
      <c r="W24" s="566"/>
      <c r="X24" s="567"/>
      <c r="Y24" s="568"/>
      <c r="Z24" s="470" t="s">
        <v>161</v>
      </c>
      <c r="AA24" s="450"/>
      <c r="AB24" s="450"/>
      <c r="AC24" s="450"/>
      <c r="AD24" s="450"/>
      <c r="AE24" s="450"/>
      <c r="AF24" s="450"/>
      <c r="AG24" s="451"/>
      <c r="AH24" s="471">
        <v>222</v>
      </c>
      <c r="AI24" s="472"/>
      <c r="AJ24" s="472"/>
      <c r="AK24" s="472"/>
      <c r="AL24" s="514"/>
      <c r="AM24" s="471">
        <v>679098</v>
      </c>
      <c r="AN24" s="472"/>
      <c r="AO24" s="472"/>
      <c r="AP24" s="472"/>
      <c r="AQ24" s="472"/>
      <c r="AR24" s="514"/>
      <c r="AS24" s="471">
        <v>3059</v>
      </c>
      <c r="AT24" s="472"/>
      <c r="AU24" s="472"/>
      <c r="AV24" s="472"/>
      <c r="AW24" s="472"/>
      <c r="AX24" s="473"/>
      <c r="AY24" s="536" t="s">
        <v>162</v>
      </c>
      <c r="AZ24" s="537"/>
      <c r="BA24" s="537"/>
      <c r="BB24" s="537"/>
      <c r="BC24" s="537"/>
      <c r="BD24" s="537"/>
      <c r="BE24" s="537"/>
      <c r="BF24" s="537"/>
      <c r="BG24" s="537"/>
      <c r="BH24" s="537"/>
      <c r="BI24" s="537"/>
      <c r="BJ24" s="537"/>
      <c r="BK24" s="537"/>
      <c r="BL24" s="537"/>
      <c r="BM24" s="538"/>
      <c r="BN24" s="420">
        <v>16941755</v>
      </c>
      <c r="BO24" s="421"/>
      <c r="BP24" s="421"/>
      <c r="BQ24" s="421"/>
      <c r="BR24" s="421"/>
      <c r="BS24" s="421"/>
      <c r="BT24" s="421"/>
      <c r="BU24" s="422"/>
      <c r="BV24" s="420">
        <v>17252092</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15">
      <c r="A25" s="175"/>
      <c r="B25" s="591"/>
      <c r="C25" s="567"/>
      <c r="D25" s="568"/>
      <c r="E25" s="470" t="s">
        <v>163</v>
      </c>
      <c r="F25" s="450"/>
      <c r="G25" s="450"/>
      <c r="H25" s="450"/>
      <c r="I25" s="450"/>
      <c r="J25" s="450"/>
      <c r="K25" s="451"/>
      <c r="L25" s="471">
        <v>1</v>
      </c>
      <c r="M25" s="472"/>
      <c r="N25" s="472"/>
      <c r="O25" s="472"/>
      <c r="P25" s="514"/>
      <c r="Q25" s="471">
        <v>6410</v>
      </c>
      <c r="R25" s="472"/>
      <c r="S25" s="472"/>
      <c r="T25" s="472"/>
      <c r="U25" s="472"/>
      <c r="V25" s="514"/>
      <c r="W25" s="566"/>
      <c r="X25" s="567"/>
      <c r="Y25" s="568"/>
      <c r="Z25" s="470" t="s">
        <v>164</v>
      </c>
      <c r="AA25" s="450"/>
      <c r="AB25" s="450"/>
      <c r="AC25" s="450"/>
      <c r="AD25" s="450"/>
      <c r="AE25" s="450"/>
      <c r="AF25" s="450"/>
      <c r="AG25" s="451"/>
      <c r="AH25" s="471" t="s">
        <v>121</v>
      </c>
      <c r="AI25" s="472"/>
      <c r="AJ25" s="472"/>
      <c r="AK25" s="472"/>
      <c r="AL25" s="514"/>
      <c r="AM25" s="471" t="s">
        <v>121</v>
      </c>
      <c r="AN25" s="472"/>
      <c r="AO25" s="472"/>
      <c r="AP25" s="472"/>
      <c r="AQ25" s="472"/>
      <c r="AR25" s="514"/>
      <c r="AS25" s="471" t="s">
        <v>121</v>
      </c>
      <c r="AT25" s="472"/>
      <c r="AU25" s="472"/>
      <c r="AV25" s="472"/>
      <c r="AW25" s="472"/>
      <c r="AX25" s="473"/>
      <c r="AY25" s="380" t="s">
        <v>165</v>
      </c>
      <c r="AZ25" s="381"/>
      <c r="BA25" s="381"/>
      <c r="BB25" s="381"/>
      <c r="BC25" s="381"/>
      <c r="BD25" s="381"/>
      <c r="BE25" s="381"/>
      <c r="BF25" s="381"/>
      <c r="BG25" s="381"/>
      <c r="BH25" s="381"/>
      <c r="BI25" s="381"/>
      <c r="BJ25" s="381"/>
      <c r="BK25" s="381"/>
      <c r="BL25" s="381"/>
      <c r="BM25" s="382"/>
      <c r="BN25" s="383">
        <v>9507962</v>
      </c>
      <c r="BO25" s="384"/>
      <c r="BP25" s="384"/>
      <c r="BQ25" s="384"/>
      <c r="BR25" s="384"/>
      <c r="BS25" s="384"/>
      <c r="BT25" s="384"/>
      <c r="BU25" s="385"/>
      <c r="BV25" s="383">
        <v>9610747</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15">
      <c r="A26" s="175"/>
      <c r="B26" s="591"/>
      <c r="C26" s="567"/>
      <c r="D26" s="568"/>
      <c r="E26" s="470" t="s">
        <v>166</v>
      </c>
      <c r="F26" s="450"/>
      <c r="G26" s="450"/>
      <c r="H26" s="450"/>
      <c r="I26" s="450"/>
      <c r="J26" s="450"/>
      <c r="K26" s="451"/>
      <c r="L26" s="471">
        <v>1</v>
      </c>
      <c r="M26" s="472"/>
      <c r="N26" s="472"/>
      <c r="O26" s="472"/>
      <c r="P26" s="514"/>
      <c r="Q26" s="471">
        <v>5670</v>
      </c>
      <c r="R26" s="472"/>
      <c r="S26" s="472"/>
      <c r="T26" s="472"/>
      <c r="U26" s="472"/>
      <c r="V26" s="514"/>
      <c r="W26" s="566"/>
      <c r="X26" s="567"/>
      <c r="Y26" s="568"/>
      <c r="Z26" s="470" t="s">
        <v>167</v>
      </c>
      <c r="AA26" s="572"/>
      <c r="AB26" s="572"/>
      <c r="AC26" s="572"/>
      <c r="AD26" s="572"/>
      <c r="AE26" s="572"/>
      <c r="AF26" s="572"/>
      <c r="AG26" s="573"/>
      <c r="AH26" s="471" t="s">
        <v>121</v>
      </c>
      <c r="AI26" s="472"/>
      <c r="AJ26" s="472"/>
      <c r="AK26" s="472"/>
      <c r="AL26" s="514"/>
      <c r="AM26" s="471" t="s">
        <v>121</v>
      </c>
      <c r="AN26" s="472"/>
      <c r="AO26" s="472"/>
      <c r="AP26" s="472"/>
      <c r="AQ26" s="472"/>
      <c r="AR26" s="514"/>
      <c r="AS26" s="471" t="s">
        <v>121</v>
      </c>
      <c r="AT26" s="472"/>
      <c r="AU26" s="472"/>
      <c r="AV26" s="472"/>
      <c r="AW26" s="472"/>
      <c r="AX26" s="473"/>
      <c r="AY26" s="423" t="s">
        <v>168</v>
      </c>
      <c r="AZ26" s="424"/>
      <c r="BA26" s="424"/>
      <c r="BB26" s="424"/>
      <c r="BC26" s="424"/>
      <c r="BD26" s="424"/>
      <c r="BE26" s="424"/>
      <c r="BF26" s="424"/>
      <c r="BG26" s="424"/>
      <c r="BH26" s="424"/>
      <c r="BI26" s="424"/>
      <c r="BJ26" s="424"/>
      <c r="BK26" s="424"/>
      <c r="BL26" s="424"/>
      <c r="BM26" s="425"/>
      <c r="BN26" s="420" t="s">
        <v>121</v>
      </c>
      <c r="BO26" s="421"/>
      <c r="BP26" s="421"/>
      <c r="BQ26" s="421"/>
      <c r="BR26" s="421"/>
      <c r="BS26" s="421"/>
      <c r="BT26" s="421"/>
      <c r="BU26" s="422"/>
      <c r="BV26" s="420" t="s">
        <v>121</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
      <c r="A27" s="175"/>
      <c r="B27" s="591"/>
      <c r="C27" s="567"/>
      <c r="D27" s="568"/>
      <c r="E27" s="470" t="s">
        <v>169</v>
      </c>
      <c r="F27" s="450"/>
      <c r="G27" s="450"/>
      <c r="H27" s="450"/>
      <c r="I27" s="450"/>
      <c r="J27" s="450"/>
      <c r="K27" s="451"/>
      <c r="L27" s="471">
        <v>1</v>
      </c>
      <c r="M27" s="472"/>
      <c r="N27" s="472"/>
      <c r="O27" s="472"/>
      <c r="P27" s="514"/>
      <c r="Q27" s="471">
        <v>4017</v>
      </c>
      <c r="R27" s="472"/>
      <c r="S27" s="472"/>
      <c r="T27" s="472"/>
      <c r="U27" s="472"/>
      <c r="V27" s="514"/>
      <c r="W27" s="566"/>
      <c r="X27" s="567"/>
      <c r="Y27" s="568"/>
      <c r="Z27" s="470" t="s">
        <v>170</v>
      </c>
      <c r="AA27" s="450"/>
      <c r="AB27" s="450"/>
      <c r="AC27" s="450"/>
      <c r="AD27" s="450"/>
      <c r="AE27" s="450"/>
      <c r="AF27" s="450"/>
      <c r="AG27" s="451"/>
      <c r="AH27" s="471">
        <v>13</v>
      </c>
      <c r="AI27" s="472"/>
      <c r="AJ27" s="472"/>
      <c r="AK27" s="472"/>
      <c r="AL27" s="514"/>
      <c r="AM27" s="471">
        <v>37066</v>
      </c>
      <c r="AN27" s="472"/>
      <c r="AO27" s="472"/>
      <c r="AP27" s="472"/>
      <c r="AQ27" s="472"/>
      <c r="AR27" s="514"/>
      <c r="AS27" s="471">
        <v>2851</v>
      </c>
      <c r="AT27" s="472"/>
      <c r="AU27" s="472"/>
      <c r="AV27" s="472"/>
      <c r="AW27" s="472"/>
      <c r="AX27" s="473"/>
      <c r="AY27" s="515" t="s">
        <v>171</v>
      </c>
      <c r="AZ27" s="516"/>
      <c r="BA27" s="516"/>
      <c r="BB27" s="516"/>
      <c r="BC27" s="516"/>
      <c r="BD27" s="516"/>
      <c r="BE27" s="516"/>
      <c r="BF27" s="516"/>
      <c r="BG27" s="516"/>
      <c r="BH27" s="516"/>
      <c r="BI27" s="516"/>
      <c r="BJ27" s="516"/>
      <c r="BK27" s="516"/>
      <c r="BL27" s="516"/>
      <c r="BM27" s="517"/>
      <c r="BN27" s="539" t="s">
        <v>121</v>
      </c>
      <c r="BO27" s="540"/>
      <c r="BP27" s="540"/>
      <c r="BQ27" s="540"/>
      <c r="BR27" s="540"/>
      <c r="BS27" s="540"/>
      <c r="BT27" s="540"/>
      <c r="BU27" s="541"/>
      <c r="BV27" s="539" t="s">
        <v>121</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15">
      <c r="A28" s="175"/>
      <c r="B28" s="591"/>
      <c r="C28" s="567"/>
      <c r="D28" s="568"/>
      <c r="E28" s="470" t="s">
        <v>172</v>
      </c>
      <c r="F28" s="450"/>
      <c r="G28" s="450"/>
      <c r="H28" s="450"/>
      <c r="I28" s="450"/>
      <c r="J28" s="450"/>
      <c r="K28" s="451"/>
      <c r="L28" s="471">
        <v>1</v>
      </c>
      <c r="M28" s="472"/>
      <c r="N28" s="472"/>
      <c r="O28" s="472"/>
      <c r="P28" s="514"/>
      <c r="Q28" s="471">
        <v>3678</v>
      </c>
      <c r="R28" s="472"/>
      <c r="S28" s="472"/>
      <c r="T28" s="472"/>
      <c r="U28" s="472"/>
      <c r="V28" s="514"/>
      <c r="W28" s="566"/>
      <c r="X28" s="567"/>
      <c r="Y28" s="568"/>
      <c r="Z28" s="470" t="s">
        <v>173</v>
      </c>
      <c r="AA28" s="450"/>
      <c r="AB28" s="450"/>
      <c r="AC28" s="450"/>
      <c r="AD28" s="450"/>
      <c r="AE28" s="450"/>
      <c r="AF28" s="450"/>
      <c r="AG28" s="451"/>
      <c r="AH28" s="471" t="s">
        <v>121</v>
      </c>
      <c r="AI28" s="472"/>
      <c r="AJ28" s="472"/>
      <c r="AK28" s="472"/>
      <c r="AL28" s="514"/>
      <c r="AM28" s="471" t="s">
        <v>121</v>
      </c>
      <c r="AN28" s="472"/>
      <c r="AO28" s="472"/>
      <c r="AP28" s="472"/>
      <c r="AQ28" s="472"/>
      <c r="AR28" s="514"/>
      <c r="AS28" s="471" t="s">
        <v>121</v>
      </c>
      <c r="AT28" s="472"/>
      <c r="AU28" s="472"/>
      <c r="AV28" s="472"/>
      <c r="AW28" s="472"/>
      <c r="AX28" s="473"/>
      <c r="AY28" s="574" t="s">
        <v>174</v>
      </c>
      <c r="AZ28" s="575"/>
      <c r="BA28" s="575"/>
      <c r="BB28" s="576"/>
      <c r="BC28" s="380" t="s">
        <v>46</v>
      </c>
      <c r="BD28" s="381"/>
      <c r="BE28" s="381"/>
      <c r="BF28" s="381"/>
      <c r="BG28" s="381"/>
      <c r="BH28" s="381"/>
      <c r="BI28" s="381"/>
      <c r="BJ28" s="381"/>
      <c r="BK28" s="381"/>
      <c r="BL28" s="381"/>
      <c r="BM28" s="382"/>
      <c r="BN28" s="383">
        <v>3340734</v>
      </c>
      <c r="BO28" s="384"/>
      <c r="BP28" s="384"/>
      <c r="BQ28" s="384"/>
      <c r="BR28" s="384"/>
      <c r="BS28" s="384"/>
      <c r="BT28" s="384"/>
      <c r="BU28" s="385"/>
      <c r="BV28" s="383">
        <v>4318648</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15">
      <c r="A29" s="175"/>
      <c r="B29" s="591"/>
      <c r="C29" s="567"/>
      <c r="D29" s="568"/>
      <c r="E29" s="470" t="s">
        <v>175</v>
      </c>
      <c r="F29" s="450"/>
      <c r="G29" s="450"/>
      <c r="H29" s="450"/>
      <c r="I29" s="450"/>
      <c r="J29" s="450"/>
      <c r="K29" s="451"/>
      <c r="L29" s="471">
        <v>16</v>
      </c>
      <c r="M29" s="472"/>
      <c r="N29" s="472"/>
      <c r="O29" s="472"/>
      <c r="P29" s="514"/>
      <c r="Q29" s="471">
        <v>3469</v>
      </c>
      <c r="R29" s="472"/>
      <c r="S29" s="472"/>
      <c r="T29" s="472"/>
      <c r="U29" s="472"/>
      <c r="V29" s="514"/>
      <c r="W29" s="569"/>
      <c r="X29" s="570"/>
      <c r="Y29" s="571"/>
      <c r="Z29" s="470" t="s">
        <v>176</v>
      </c>
      <c r="AA29" s="450"/>
      <c r="AB29" s="450"/>
      <c r="AC29" s="450"/>
      <c r="AD29" s="450"/>
      <c r="AE29" s="450"/>
      <c r="AF29" s="450"/>
      <c r="AG29" s="451"/>
      <c r="AH29" s="471">
        <v>235</v>
      </c>
      <c r="AI29" s="472"/>
      <c r="AJ29" s="472"/>
      <c r="AK29" s="472"/>
      <c r="AL29" s="514"/>
      <c r="AM29" s="471">
        <v>716164</v>
      </c>
      <c r="AN29" s="472"/>
      <c r="AO29" s="472"/>
      <c r="AP29" s="472"/>
      <c r="AQ29" s="472"/>
      <c r="AR29" s="514"/>
      <c r="AS29" s="471">
        <v>3048</v>
      </c>
      <c r="AT29" s="472"/>
      <c r="AU29" s="472"/>
      <c r="AV29" s="472"/>
      <c r="AW29" s="472"/>
      <c r="AX29" s="473"/>
      <c r="AY29" s="577"/>
      <c r="AZ29" s="578"/>
      <c r="BA29" s="578"/>
      <c r="BB29" s="579"/>
      <c r="BC29" s="454" t="s">
        <v>177</v>
      </c>
      <c r="BD29" s="455"/>
      <c r="BE29" s="455"/>
      <c r="BF29" s="455"/>
      <c r="BG29" s="455"/>
      <c r="BH29" s="455"/>
      <c r="BI29" s="455"/>
      <c r="BJ29" s="455"/>
      <c r="BK29" s="455"/>
      <c r="BL29" s="455"/>
      <c r="BM29" s="456"/>
      <c r="BN29" s="420">
        <v>868327</v>
      </c>
      <c r="BO29" s="421"/>
      <c r="BP29" s="421"/>
      <c r="BQ29" s="421"/>
      <c r="BR29" s="421"/>
      <c r="BS29" s="421"/>
      <c r="BT29" s="421"/>
      <c r="BU29" s="422"/>
      <c r="BV29" s="420">
        <v>868309</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178</v>
      </c>
      <c r="X30" s="588"/>
      <c r="Y30" s="588"/>
      <c r="Z30" s="588"/>
      <c r="AA30" s="588"/>
      <c r="AB30" s="588"/>
      <c r="AC30" s="588"/>
      <c r="AD30" s="588"/>
      <c r="AE30" s="588"/>
      <c r="AF30" s="588"/>
      <c r="AG30" s="589"/>
      <c r="AH30" s="547">
        <v>96.4</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3178319</v>
      </c>
      <c r="BO30" s="540"/>
      <c r="BP30" s="540"/>
      <c r="BQ30" s="540"/>
      <c r="BR30" s="540"/>
      <c r="BS30" s="540"/>
      <c r="BT30" s="540"/>
      <c r="BU30" s="541"/>
      <c r="BV30" s="539">
        <v>2069379</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15">
      <c r="A31" s="175"/>
      <c r="B31" s="197"/>
      <c r="DI31" s="198"/>
    </row>
    <row r="32" spans="1:113" ht="13.5" customHeight="1" x14ac:dyDescent="0.15">
      <c r="A32" s="175"/>
      <c r="B32" s="199"/>
      <c r="C32" s="583" t="s">
        <v>179</v>
      </c>
      <c r="D32" s="583"/>
      <c r="E32" s="583"/>
      <c r="F32" s="583"/>
      <c r="G32" s="583"/>
      <c r="H32" s="583"/>
      <c r="I32" s="583"/>
      <c r="J32" s="583"/>
      <c r="K32" s="583"/>
      <c r="L32" s="583"/>
      <c r="M32" s="583"/>
      <c r="N32" s="583"/>
      <c r="O32" s="583"/>
      <c r="P32" s="583"/>
      <c r="Q32" s="583"/>
      <c r="R32" s="583"/>
      <c r="S32" s="583"/>
      <c r="U32" s="424" t="s">
        <v>180</v>
      </c>
      <c r="V32" s="424"/>
      <c r="W32" s="424"/>
      <c r="X32" s="424"/>
      <c r="Y32" s="424"/>
      <c r="Z32" s="424"/>
      <c r="AA32" s="424"/>
      <c r="AB32" s="424"/>
      <c r="AC32" s="424"/>
      <c r="AD32" s="424"/>
      <c r="AE32" s="424"/>
      <c r="AF32" s="424"/>
      <c r="AG32" s="424"/>
      <c r="AH32" s="424"/>
      <c r="AI32" s="424"/>
      <c r="AJ32" s="424"/>
      <c r="AK32" s="424"/>
      <c r="AM32" s="424" t="s">
        <v>181</v>
      </c>
      <c r="AN32" s="424"/>
      <c r="AO32" s="424"/>
      <c r="AP32" s="424"/>
      <c r="AQ32" s="424"/>
      <c r="AR32" s="424"/>
      <c r="AS32" s="424"/>
      <c r="AT32" s="424"/>
      <c r="AU32" s="424"/>
      <c r="AV32" s="424"/>
      <c r="AW32" s="424"/>
      <c r="AX32" s="424"/>
      <c r="AY32" s="424"/>
      <c r="AZ32" s="424"/>
      <c r="BA32" s="424"/>
      <c r="BB32" s="424"/>
      <c r="BC32" s="424"/>
      <c r="BE32" s="424" t="s">
        <v>182</v>
      </c>
      <c r="BF32" s="424"/>
      <c r="BG32" s="424"/>
      <c r="BH32" s="424"/>
      <c r="BI32" s="424"/>
      <c r="BJ32" s="424"/>
      <c r="BK32" s="424"/>
      <c r="BL32" s="424"/>
      <c r="BM32" s="424"/>
      <c r="BN32" s="424"/>
      <c r="BO32" s="424"/>
      <c r="BP32" s="424"/>
      <c r="BQ32" s="424"/>
      <c r="BR32" s="424"/>
      <c r="BS32" s="424"/>
      <c r="BT32" s="424"/>
      <c r="BU32" s="424"/>
      <c r="BW32" s="424" t="s">
        <v>183</v>
      </c>
      <c r="BX32" s="424"/>
      <c r="BY32" s="424"/>
      <c r="BZ32" s="424"/>
      <c r="CA32" s="424"/>
      <c r="CB32" s="424"/>
      <c r="CC32" s="424"/>
      <c r="CD32" s="424"/>
      <c r="CE32" s="424"/>
      <c r="CF32" s="424"/>
      <c r="CG32" s="424"/>
      <c r="CH32" s="424"/>
      <c r="CI32" s="424"/>
      <c r="CJ32" s="424"/>
      <c r="CK32" s="424"/>
      <c r="CL32" s="424"/>
      <c r="CM32" s="424"/>
      <c r="CO32" s="424" t="s">
        <v>184</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15">
      <c r="A33" s="175"/>
      <c r="B33" s="199"/>
      <c r="C33" s="444" t="s">
        <v>185</v>
      </c>
      <c r="D33" s="444"/>
      <c r="E33" s="409" t="s">
        <v>186</v>
      </c>
      <c r="F33" s="409"/>
      <c r="G33" s="409"/>
      <c r="H33" s="409"/>
      <c r="I33" s="409"/>
      <c r="J33" s="409"/>
      <c r="K33" s="409"/>
      <c r="L33" s="409"/>
      <c r="M33" s="409"/>
      <c r="N33" s="409"/>
      <c r="O33" s="409"/>
      <c r="P33" s="409"/>
      <c r="Q33" s="409"/>
      <c r="R33" s="409"/>
      <c r="S33" s="409"/>
      <c r="T33" s="200"/>
      <c r="U33" s="444" t="s">
        <v>185</v>
      </c>
      <c r="V33" s="444"/>
      <c r="W33" s="409" t="s">
        <v>186</v>
      </c>
      <c r="X33" s="409"/>
      <c r="Y33" s="409"/>
      <c r="Z33" s="409"/>
      <c r="AA33" s="409"/>
      <c r="AB33" s="409"/>
      <c r="AC33" s="409"/>
      <c r="AD33" s="409"/>
      <c r="AE33" s="409"/>
      <c r="AF33" s="409"/>
      <c r="AG33" s="409"/>
      <c r="AH33" s="409"/>
      <c r="AI33" s="409"/>
      <c r="AJ33" s="409"/>
      <c r="AK33" s="409"/>
      <c r="AL33" s="200"/>
      <c r="AM33" s="444" t="s">
        <v>185</v>
      </c>
      <c r="AN33" s="444"/>
      <c r="AO33" s="409" t="s">
        <v>186</v>
      </c>
      <c r="AP33" s="409"/>
      <c r="AQ33" s="409"/>
      <c r="AR33" s="409"/>
      <c r="AS33" s="409"/>
      <c r="AT33" s="409"/>
      <c r="AU33" s="409"/>
      <c r="AV33" s="409"/>
      <c r="AW33" s="409"/>
      <c r="AX33" s="409"/>
      <c r="AY33" s="409"/>
      <c r="AZ33" s="409"/>
      <c r="BA33" s="409"/>
      <c r="BB33" s="409"/>
      <c r="BC33" s="409"/>
      <c r="BD33" s="201"/>
      <c r="BE33" s="409" t="s">
        <v>187</v>
      </c>
      <c r="BF33" s="409"/>
      <c r="BG33" s="409" t="s">
        <v>188</v>
      </c>
      <c r="BH33" s="409"/>
      <c r="BI33" s="409"/>
      <c r="BJ33" s="409"/>
      <c r="BK33" s="409"/>
      <c r="BL33" s="409"/>
      <c r="BM33" s="409"/>
      <c r="BN33" s="409"/>
      <c r="BO33" s="409"/>
      <c r="BP33" s="409"/>
      <c r="BQ33" s="409"/>
      <c r="BR33" s="409"/>
      <c r="BS33" s="409"/>
      <c r="BT33" s="409"/>
      <c r="BU33" s="409"/>
      <c r="BV33" s="201"/>
      <c r="BW33" s="444" t="s">
        <v>187</v>
      </c>
      <c r="BX33" s="444"/>
      <c r="BY33" s="409" t="s">
        <v>189</v>
      </c>
      <c r="BZ33" s="409"/>
      <c r="CA33" s="409"/>
      <c r="CB33" s="409"/>
      <c r="CC33" s="409"/>
      <c r="CD33" s="409"/>
      <c r="CE33" s="409"/>
      <c r="CF33" s="409"/>
      <c r="CG33" s="409"/>
      <c r="CH33" s="409"/>
      <c r="CI33" s="409"/>
      <c r="CJ33" s="409"/>
      <c r="CK33" s="409"/>
      <c r="CL33" s="409"/>
      <c r="CM33" s="409"/>
      <c r="CN33" s="200"/>
      <c r="CO33" s="444" t="s">
        <v>185</v>
      </c>
      <c r="CP33" s="444"/>
      <c r="CQ33" s="409" t="s">
        <v>190</v>
      </c>
      <c r="CR33" s="409"/>
      <c r="CS33" s="409"/>
      <c r="CT33" s="409"/>
      <c r="CU33" s="409"/>
      <c r="CV33" s="409"/>
      <c r="CW33" s="409"/>
      <c r="CX33" s="409"/>
      <c r="CY33" s="409"/>
      <c r="CZ33" s="409"/>
      <c r="DA33" s="409"/>
      <c r="DB33" s="409"/>
      <c r="DC33" s="409"/>
      <c r="DD33" s="409"/>
      <c r="DE33" s="409"/>
      <c r="DF33" s="200"/>
      <c r="DG33" s="609" t="s">
        <v>191</v>
      </c>
      <c r="DH33" s="609"/>
      <c r="DI33" s="202"/>
    </row>
    <row r="34" spans="1:113" ht="32.25" customHeight="1" x14ac:dyDescent="0.15">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宇土市国民健康保険特別会計</v>
      </c>
      <c r="X34" s="611"/>
      <c r="Y34" s="611"/>
      <c r="Z34" s="611"/>
      <c r="AA34" s="611"/>
      <c r="AB34" s="611"/>
      <c r="AC34" s="611"/>
      <c r="AD34" s="611"/>
      <c r="AE34" s="611"/>
      <c r="AF34" s="611"/>
      <c r="AG34" s="611"/>
      <c r="AH34" s="611"/>
      <c r="AI34" s="611"/>
      <c r="AJ34" s="611"/>
      <c r="AK34" s="611"/>
      <c r="AL34" s="175"/>
      <c r="AM34" s="610">
        <f>IF(AO34="","",MAX(C34:D43,U34:V43)+1)</f>
        <v>5</v>
      </c>
      <c r="AN34" s="610"/>
      <c r="AO34" s="611" t="str">
        <f>IF('各会計、関係団体の財政状況及び健全化判断比率'!B31="","",'各会計、関係団体の財政状況及び健全化判断比率'!B31)</f>
        <v>宇土市水道事業会計</v>
      </c>
      <c r="AP34" s="611"/>
      <c r="AQ34" s="611"/>
      <c r="AR34" s="611"/>
      <c r="AS34" s="611"/>
      <c r="AT34" s="611"/>
      <c r="AU34" s="611"/>
      <c r="AV34" s="611"/>
      <c r="AW34" s="611"/>
      <c r="AX34" s="611"/>
      <c r="AY34" s="611"/>
      <c r="AZ34" s="611"/>
      <c r="BA34" s="611"/>
      <c r="BB34" s="611"/>
      <c r="BC34" s="611"/>
      <c r="BD34" s="175"/>
      <c r="BE34" s="610">
        <f>IF(BG34="","",MAX(C34:D43,U34:V43,AM34:AN43)+1)</f>
        <v>7</v>
      </c>
      <c r="BF34" s="610"/>
      <c r="BG34" s="611" t="str">
        <f>IF('各会計、関係団体の財政状況及び健全化判断比率'!B33="","",'各会計、関係団体の財政状況及び健全化判断比率'!B33)</f>
        <v>宇土市漁業集落排水施設整備事業特別会計</v>
      </c>
      <c r="BH34" s="611"/>
      <c r="BI34" s="611"/>
      <c r="BJ34" s="611"/>
      <c r="BK34" s="611"/>
      <c r="BL34" s="611"/>
      <c r="BM34" s="611"/>
      <c r="BN34" s="611"/>
      <c r="BO34" s="611"/>
      <c r="BP34" s="611"/>
      <c r="BQ34" s="611"/>
      <c r="BR34" s="611"/>
      <c r="BS34" s="611"/>
      <c r="BT34" s="611"/>
      <c r="BU34" s="611"/>
      <c r="BV34" s="175"/>
      <c r="BW34" s="610">
        <f>IF(BY34="","",MAX(C34:D43,U34:V43,AM34:AN43,BE34:BF43)+1)</f>
        <v>8</v>
      </c>
      <c r="BX34" s="610"/>
      <c r="BY34" s="611" t="str">
        <f>IF('各会計、関係団体の財政状況及び健全化判断比率'!B68="","",'各会計、関係団体の財政状況及び健全化判断比率'!B68)</f>
        <v>宇城広域連合（一般会計）</v>
      </c>
      <c r="BZ34" s="611"/>
      <c r="CA34" s="611"/>
      <c r="CB34" s="611"/>
      <c r="CC34" s="611"/>
      <c r="CD34" s="611"/>
      <c r="CE34" s="611"/>
      <c r="CF34" s="611"/>
      <c r="CG34" s="611"/>
      <c r="CH34" s="611"/>
      <c r="CI34" s="611"/>
      <c r="CJ34" s="611"/>
      <c r="CK34" s="611"/>
      <c r="CL34" s="611"/>
      <c r="CM34" s="611"/>
      <c r="CN34" s="175"/>
      <c r="CO34" s="610">
        <f>IF(CQ34="","",MAX(C34:D43,U34:V43,AM34:AN43,BE34:BF43,BW34:BX43)+1)</f>
        <v>14</v>
      </c>
      <c r="CP34" s="610"/>
      <c r="CQ34" s="611" t="str">
        <f>IF('各会計、関係団体の財政状況及び健全化判断比率'!BS7="","",'各会計、関係団体の財政状況及び健全化判断比率'!BS7)</f>
        <v>宇土市土地開発公社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15">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宇土市介護保険特別会計</v>
      </c>
      <c r="X35" s="611"/>
      <c r="Y35" s="611"/>
      <c r="Z35" s="611"/>
      <c r="AA35" s="611"/>
      <c r="AB35" s="611"/>
      <c r="AC35" s="611"/>
      <c r="AD35" s="611"/>
      <c r="AE35" s="611"/>
      <c r="AF35" s="611"/>
      <c r="AG35" s="611"/>
      <c r="AH35" s="611"/>
      <c r="AI35" s="611"/>
      <c r="AJ35" s="611"/>
      <c r="AK35" s="611"/>
      <c r="AL35" s="175"/>
      <c r="AM35" s="610">
        <f t="shared" ref="AM35:AM43" si="0">IF(AO35="","",AM34+1)</f>
        <v>6</v>
      </c>
      <c r="AN35" s="610"/>
      <c r="AO35" s="611" t="str">
        <f>IF('各会計、関係団体の財政状況及び健全化判断比率'!B32="","",'各会計、関係団体の財政状況及び健全化判断比率'!B32)</f>
        <v>宇土市公共下水道事業会計</v>
      </c>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9</v>
      </c>
      <c r="BX35" s="610"/>
      <c r="BY35" s="611" t="str">
        <f>IF('各会計、関係団体の財政状況及び健全化判断比率'!B69="","",'各会計、関係団体の財政状況及び健全化判断比率'!B69)</f>
        <v>宇城広域連合（ふるさと市町村圏基金特別会計）</v>
      </c>
      <c r="BZ35" s="611"/>
      <c r="CA35" s="611"/>
      <c r="CB35" s="611"/>
      <c r="CC35" s="611"/>
      <c r="CD35" s="611"/>
      <c r="CE35" s="611"/>
      <c r="CF35" s="611"/>
      <c r="CG35" s="611"/>
      <c r="CH35" s="611"/>
      <c r="CI35" s="611"/>
      <c r="CJ35" s="611"/>
      <c r="CK35" s="611"/>
      <c r="CL35" s="611"/>
      <c r="CM35" s="611"/>
      <c r="CN35" s="175"/>
      <c r="CO35" s="610" t="str">
        <f t="shared" ref="CO35:CO43" si="3">IF(CQ35="","",CO34+1)</f>
        <v/>
      </c>
      <c r="CP35" s="610"/>
      <c r="CQ35" s="611" t="str">
        <f>IF('各会計、関係団体の財政状況及び健全化判断比率'!BS8="","",'各会計、関係団体の財政状況及び健全化判断比率'!BS8)</f>
        <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15">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宇土市後期高齢者医療特別会計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10</v>
      </c>
      <c r="BX36" s="610"/>
      <c r="BY36" s="611" t="str">
        <f>IF('各会計、関係団体の財政状況及び健全化判断比率'!B70="","",'各会計、関係団体の財政状況及び健全化判断比率'!B70)</f>
        <v>熊本県市町村総合事務組合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15">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11</v>
      </c>
      <c r="BX37" s="610"/>
      <c r="BY37" s="611" t="str">
        <f>IF('各会計、関係団体の財政状況及び健全化判断比率'!B71="","",'各会計、関係団体の財政状況及び健全化判断比率'!B71)</f>
        <v>熊本県後期高齢者医療広域連合（一般会計）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15">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12</v>
      </c>
      <c r="BX38" s="610"/>
      <c r="BY38" s="611" t="str">
        <f>IF('各会計、関係団体の財政状況及び健全化判断比率'!B72="","",'各会計、関係団体の財政状況及び健全化判断比率'!B72)</f>
        <v>熊本県後期高齢者医療広域連合（後期高齢者医療特別会計）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15">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13</v>
      </c>
      <c r="BX39" s="610"/>
      <c r="BY39" s="611" t="str">
        <f>IF('各会計、関係団体の財政状況及び健全化判断比率'!B73="","",'各会計、関係団体の財政状況及び健全化判断比率'!B73)</f>
        <v>上天草・宇城水道企業団</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15">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t="str">
        <f t="shared" si="2"/>
        <v/>
      </c>
      <c r="BX40" s="610"/>
      <c r="BY40" s="611" t="str">
        <f>IF('各会計、関係団体の財政状況及び健全化判断比率'!B74="","",'各会計、関係団体の財政状況及び健全化判断比率'!B74)</f>
        <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15">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15">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15">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15"/>
    <row r="46" spans="1:113" x14ac:dyDescent="0.15">
      <c r="B46" s="174" t="s">
        <v>192</v>
      </c>
      <c r="E46" s="613" t="s">
        <v>193</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15">
      <c r="E47" s="613" t="s">
        <v>194</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15">
      <c r="E48" s="613" t="s">
        <v>195</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15">
      <c r="E49" s="614" t="s">
        <v>196</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15">
      <c r="E50" s="613" t="s">
        <v>197</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15">
      <c r="E51" s="613" t="s">
        <v>198</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15">
      <c r="E52" s="613" t="s">
        <v>199</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15">
      <c r="E53" s="613" t="s">
        <v>200</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15"/>
    <row r="55" spans="5:113" x14ac:dyDescent="0.15"/>
    <row r="56" spans="5:113" x14ac:dyDescent="0.15"/>
  </sheetData>
  <sheetProtection algorithmName="SHA-512" hashValue="Ge62xUqNipYHIrzFPXAg/52qRlbycHKDgCy2Q1U+VmrE9ef9Du71475f4PtHB4iEEHPJG/SrGRM6o3Bm2u1aNg==" saltValue="T48vVx7rCfXjuSXaFJUPn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31"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62" t="s">
        <v>532</v>
      </c>
      <c r="D34" s="1162"/>
      <c r="E34" s="1163"/>
      <c r="F34" s="32">
        <v>10.050000000000001</v>
      </c>
      <c r="G34" s="33">
        <v>11.31</v>
      </c>
      <c r="H34" s="33">
        <v>11.73</v>
      </c>
      <c r="I34" s="33">
        <v>12.61</v>
      </c>
      <c r="J34" s="34">
        <v>12.81</v>
      </c>
      <c r="K34" s="22"/>
      <c r="L34" s="22"/>
      <c r="M34" s="22"/>
      <c r="N34" s="22"/>
      <c r="O34" s="22"/>
      <c r="P34" s="22"/>
    </row>
    <row r="35" spans="1:16" ht="39" customHeight="1" x14ac:dyDescent="0.15">
      <c r="A35" s="22"/>
      <c r="B35" s="35"/>
      <c r="C35" s="1158" t="s">
        <v>533</v>
      </c>
      <c r="D35" s="1158"/>
      <c r="E35" s="1159"/>
      <c r="F35" s="36">
        <v>7.96</v>
      </c>
      <c r="G35" s="37">
        <v>8.7899999999999991</v>
      </c>
      <c r="H35" s="37">
        <v>8.33</v>
      </c>
      <c r="I35" s="37">
        <v>8.58</v>
      </c>
      <c r="J35" s="38">
        <v>7.97</v>
      </c>
      <c r="K35" s="22"/>
      <c r="L35" s="22"/>
      <c r="M35" s="22"/>
      <c r="N35" s="22"/>
      <c r="O35" s="22"/>
      <c r="P35" s="22"/>
    </row>
    <row r="36" spans="1:16" ht="39" customHeight="1" x14ac:dyDescent="0.15">
      <c r="A36" s="22"/>
      <c r="B36" s="35"/>
      <c r="C36" s="1158" t="s">
        <v>534</v>
      </c>
      <c r="D36" s="1158"/>
      <c r="E36" s="1159"/>
      <c r="F36" s="36">
        <v>4.04</v>
      </c>
      <c r="G36" s="37">
        <v>6.96</v>
      </c>
      <c r="H36" s="37">
        <v>12.02</v>
      </c>
      <c r="I36" s="37">
        <v>13.72</v>
      </c>
      <c r="J36" s="38">
        <v>6.21</v>
      </c>
      <c r="K36" s="22"/>
      <c r="L36" s="22"/>
      <c r="M36" s="22"/>
      <c r="N36" s="22"/>
      <c r="O36" s="22"/>
      <c r="P36" s="22"/>
    </row>
    <row r="37" spans="1:16" ht="39" customHeight="1" x14ac:dyDescent="0.15">
      <c r="A37" s="22"/>
      <c r="B37" s="35"/>
      <c r="C37" s="1158" t="s">
        <v>535</v>
      </c>
      <c r="D37" s="1158"/>
      <c r="E37" s="1159"/>
      <c r="F37" s="36">
        <v>2.09</v>
      </c>
      <c r="G37" s="37">
        <v>2.23</v>
      </c>
      <c r="H37" s="37">
        <v>2.3199999999999998</v>
      </c>
      <c r="I37" s="37">
        <v>2.1</v>
      </c>
      <c r="J37" s="38">
        <v>1.74</v>
      </c>
      <c r="K37" s="22"/>
      <c r="L37" s="22"/>
      <c r="M37" s="22"/>
      <c r="N37" s="22"/>
      <c r="O37" s="22"/>
      <c r="P37" s="22"/>
    </row>
    <row r="38" spans="1:16" ht="39" customHeight="1" x14ac:dyDescent="0.15">
      <c r="A38" s="22"/>
      <c r="B38" s="35"/>
      <c r="C38" s="1158" t="s">
        <v>536</v>
      </c>
      <c r="D38" s="1158"/>
      <c r="E38" s="1159"/>
      <c r="F38" s="36">
        <v>0</v>
      </c>
      <c r="G38" s="37">
        <v>0.1</v>
      </c>
      <c r="H38" s="37">
        <v>0.1</v>
      </c>
      <c r="I38" s="37">
        <v>0.11</v>
      </c>
      <c r="J38" s="38">
        <v>0.12</v>
      </c>
      <c r="K38" s="22"/>
      <c r="L38" s="22"/>
      <c r="M38" s="22"/>
      <c r="N38" s="22"/>
      <c r="O38" s="22"/>
      <c r="P38" s="22"/>
    </row>
    <row r="39" spans="1:16" ht="39" customHeight="1" x14ac:dyDescent="0.15">
      <c r="A39" s="22"/>
      <c r="B39" s="35"/>
      <c r="C39" s="1158" t="s">
        <v>537</v>
      </c>
      <c r="D39" s="1158"/>
      <c r="E39" s="1159"/>
      <c r="F39" s="36">
        <v>0</v>
      </c>
      <c r="G39" s="37">
        <v>0</v>
      </c>
      <c r="H39" s="37">
        <v>0</v>
      </c>
      <c r="I39" s="37">
        <v>0</v>
      </c>
      <c r="J39" s="38">
        <v>0.08</v>
      </c>
      <c r="K39" s="22"/>
      <c r="L39" s="22"/>
      <c r="M39" s="22"/>
      <c r="N39" s="22"/>
      <c r="O39" s="22"/>
      <c r="P39" s="22"/>
    </row>
    <row r="40" spans="1:16" ht="39" customHeight="1" x14ac:dyDescent="0.15">
      <c r="A40" s="22"/>
      <c r="B40" s="35"/>
      <c r="C40" s="1158" t="s">
        <v>538</v>
      </c>
      <c r="D40" s="1158"/>
      <c r="E40" s="1159"/>
      <c r="F40" s="36">
        <v>0.28999999999999998</v>
      </c>
      <c r="G40" s="37">
        <v>0.5</v>
      </c>
      <c r="H40" s="37">
        <v>0.22</v>
      </c>
      <c r="I40" s="37">
        <v>0.61</v>
      </c>
      <c r="J40" s="38">
        <v>0.01</v>
      </c>
      <c r="K40" s="22"/>
      <c r="L40" s="22"/>
      <c r="M40" s="22"/>
      <c r="N40" s="22"/>
      <c r="O40" s="22"/>
      <c r="P40" s="22"/>
    </row>
    <row r="41" spans="1:16" ht="39" customHeight="1" x14ac:dyDescent="0.15">
      <c r="A41" s="22"/>
      <c r="B41" s="35"/>
      <c r="C41" s="1158"/>
      <c r="D41" s="1158"/>
      <c r="E41" s="1159"/>
      <c r="F41" s="36"/>
      <c r="G41" s="37"/>
      <c r="H41" s="37"/>
      <c r="I41" s="37"/>
      <c r="J41" s="38"/>
      <c r="K41" s="22"/>
      <c r="L41" s="22"/>
      <c r="M41" s="22"/>
      <c r="N41" s="22"/>
      <c r="O41" s="22"/>
      <c r="P41" s="22"/>
    </row>
    <row r="42" spans="1:16" ht="39" customHeight="1" x14ac:dyDescent="0.15">
      <c r="A42" s="22"/>
      <c r="B42" s="39"/>
      <c r="C42" s="1158" t="s">
        <v>539</v>
      </c>
      <c r="D42" s="1158"/>
      <c r="E42" s="1159"/>
      <c r="F42" s="36" t="s">
        <v>487</v>
      </c>
      <c r="G42" s="37" t="s">
        <v>487</v>
      </c>
      <c r="H42" s="37" t="s">
        <v>487</v>
      </c>
      <c r="I42" s="37" t="s">
        <v>487</v>
      </c>
      <c r="J42" s="38" t="s">
        <v>487</v>
      </c>
      <c r="K42" s="22"/>
      <c r="L42" s="22"/>
      <c r="M42" s="22"/>
      <c r="N42" s="22"/>
      <c r="O42" s="22"/>
      <c r="P42" s="22"/>
    </row>
    <row r="43" spans="1:16" ht="39" customHeight="1" thickBot="1" x14ac:dyDescent="0.2">
      <c r="A43" s="22"/>
      <c r="B43" s="40"/>
      <c r="C43" s="1160" t="s">
        <v>540</v>
      </c>
      <c r="D43" s="1160"/>
      <c r="E43" s="1161"/>
      <c r="F43" s="41">
        <v>0.66</v>
      </c>
      <c r="G43" s="42" t="s">
        <v>487</v>
      </c>
      <c r="H43" s="42" t="s">
        <v>487</v>
      </c>
      <c r="I43" s="42" t="s">
        <v>487</v>
      </c>
      <c r="J43" s="43" t="s">
        <v>487</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8OaK/wY2+6HfrkTSqx3LRWYaVmxaYjQia48f2eEpKp6takqiYSoG2CTI878Tmi29V99fq1UffFDIfC/Z3GGO9g==" saltValue="Yaqx+SrugYQn8c5ctWgXC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22" zoomScale="85" zoomScaleNormal="85"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15">
      <c r="A45" s="46"/>
      <c r="B45" s="1164" t="s">
        <v>9</v>
      </c>
      <c r="C45" s="1165"/>
      <c r="D45" s="56"/>
      <c r="E45" s="1170" t="s">
        <v>10</v>
      </c>
      <c r="F45" s="1170"/>
      <c r="G45" s="1170"/>
      <c r="H45" s="1170"/>
      <c r="I45" s="1170"/>
      <c r="J45" s="1171"/>
      <c r="K45" s="57">
        <v>1675</v>
      </c>
      <c r="L45" s="58">
        <v>1707</v>
      </c>
      <c r="M45" s="58">
        <v>1838</v>
      </c>
      <c r="N45" s="58">
        <v>2120</v>
      </c>
      <c r="O45" s="59">
        <v>2371</v>
      </c>
      <c r="P45" s="46"/>
      <c r="Q45" s="46"/>
      <c r="R45" s="46"/>
      <c r="S45" s="46"/>
      <c r="T45" s="46"/>
      <c r="U45" s="46"/>
    </row>
    <row r="46" spans="1:21" ht="30.75" customHeight="1" x14ac:dyDescent="0.15">
      <c r="A46" s="46"/>
      <c r="B46" s="1166"/>
      <c r="C46" s="1167"/>
      <c r="D46" s="60"/>
      <c r="E46" s="1172" t="s">
        <v>11</v>
      </c>
      <c r="F46" s="1172"/>
      <c r="G46" s="1172"/>
      <c r="H46" s="1172"/>
      <c r="I46" s="1172"/>
      <c r="J46" s="1173"/>
      <c r="K46" s="61" t="s">
        <v>487</v>
      </c>
      <c r="L46" s="62" t="s">
        <v>487</v>
      </c>
      <c r="M46" s="62" t="s">
        <v>487</v>
      </c>
      <c r="N46" s="62" t="s">
        <v>487</v>
      </c>
      <c r="O46" s="63" t="s">
        <v>487</v>
      </c>
      <c r="P46" s="46"/>
      <c r="Q46" s="46"/>
      <c r="R46" s="46"/>
      <c r="S46" s="46"/>
      <c r="T46" s="46"/>
      <c r="U46" s="46"/>
    </row>
    <row r="47" spans="1:21" ht="30.75" customHeight="1" x14ac:dyDescent="0.15">
      <c r="A47" s="46"/>
      <c r="B47" s="1166"/>
      <c r="C47" s="1167"/>
      <c r="D47" s="60"/>
      <c r="E47" s="1172" t="s">
        <v>12</v>
      </c>
      <c r="F47" s="1172"/>
      <c r="G47" s="1172"/>
      <c r="H47" s="1172"/>
      <c r="I47" s="1172"/>
      <c r="J47" s="1173"/>
      <c r="K47" s="61" t="s">
        <v>487</v>
      </c>
      <c r="L47" s="62" t="s">
        <v>487</v>
      </c>
      <c r="M47" s="62" t="s">
        <v>487</v>
      </c>
      <c r="N47" s="62" t="s">
        <v>487</v>
      </c>
      <c r="O47" s="63" t="s">
        <v>487</v>
      </c>
      <c r="P47" s="46"/>
      <c r="Q47" s="46"/>
      <c r="R47" s="46"/>
      <c r="S47" s="46"/>
      <c r="T47" s="46"/>
      <c r="U47" s="46"/>
    </row>
    <row r="48" spans="1:21" ht="30.75" customHeight="1" x14ac:dyDescent="0.15">
      <c r="A48" s="46"/>
      <c r="B48" s="1166"/>
      <c r="C48" s="1167"/>
      <c r="D48" s="60"/>
      <c r="E48" s="1172" t="s">
        <v>13</v>
      </c>
      <c r="F48" s="1172"/>
      <c r="G48" s="1172"/>
      <c r="H48" s="1172"/>
      <c r="I48" s="1172"/>
      <c r="J48" s="1173"/>
      <c r="K48" s="61">
        <v>228</v>
      </c>
      <c r="L48" s="62">
        <v>227</v>
      </c>
      <c r="M48" s="62">
        <v>214</v>
      </c>
      <c r="N48" s="62">
        <v>211</v>
      </c>
      <c r="O48" s="63">
        <v>223</v>
      </c>
      <c r="P48" s="46"/>
      <c r="Q48" s="46"/>
      <c r="R48" s="46"/>
      <c r="S48" s="46"/>
      <c r="T48" s="46"/>
      <c r="U48" s="46"/>
    </row>
    <row r="49" spans="1:21" ht="30.75" customHeight="1" x14ac:dyDescent="0.15">
      <c r="A49" s="46"/>
      <c r="B49" s="1166"/>
      <c r="C49" s="1167"/>
      <c r="D49" s="60"/>
      <c r="E49" s="1172" t="s">
        <v>14</v>
      </c>
      <c r="F49" s="1172"/>
      <c r="G49" s="1172"/>
      <c r="H49" s="1172"/>
      <c r="I49" s="1172"/>
      <c r="J49" s="1173"/>
      <c r="K49" s="61">
        <v>101</v>
      </c>
      <c r="L49" s="62">
        <v>112</v>
      </c>
      <c r="M49" s="62">
        <v>138</v>
      </c>
      <c r="N49" s="62">
        <v>174</v>
      </c>
      <c r="O49" s="63">
        <v>213</v>
      </c>
      <c r="P49" s="46"/>
      <c r="Q49" s="46"/>
      <c r="R49" s="46"/>
      <c r="S49" s="46"/>
      <c r="T49" s="46"/>
      <c r="U49" s="46"/>
    </row>
    <row r="50" spans="1:21" ht="30.75" customHeight="1" x14ac:dyDescent="0.15">
      <c r="A50" s="46"/>
      <c r="B50" s="1166"/>
      <c r="C50" s="1167"/>
      <c r="D50" s="60"/>
      <c r="E50" s="1172" t="s">
        <v>15</v>
      </c>
      <c r="F50" s="1172"/>
      <c r="G50" s="1172"/>
      <c r="H50" s="1172"/>
      <c r="I50" s="1172"/>
      <c r="J50" s="1173"/>
      <c r="K50" s="61">
        <v>0</v>
      </c>
      <c r="L50" s="62">
        <v>0</v>
      </c>
      <c r="M50" s="62">
        <v>0</v>
      </c>
      <c r="N50" s="62">
        <v>0</v>
      </c>
      <c r="O50" s="63">
        <v>0</v>
      </c>
      <c r="P50" s="46"/>
      <c r="Q50" s="46"/>
      <c r="R50" s="46"/>
      <c r="S50" s="46"/>
      <c r="T50" s="46"/>
      <c r="U50" s="46"/>
    </row>
    <row r="51" spans="1:21" ht="30.75" customHeight="1" x14ac:dyDescent="0.15">
      <c r="A51" s="46"/>
      <c r="B51" s="1168"/>
      <c r="C51" s="1169"/>
      <c r="D51" s="64"/>
      <c r="E51" s="1172" t="s">
        <v>16</v>
      </c>
      <c r="F51" s="1172"/>
      <c r="G51" s="1172"/>
      <c r="H51" s="1172"/>
      <c r="I51" s="1172"/>
      <c r="J51" s="1173"/>
      <c r="K51" s="61" t="s">
        <v>487</v>
      </c>
      <c r="L51" s="62" t="s">
        <v>487</v>
      </c>
      <c r="M51" s="62" t="s">
        <v>487</v>
      </c>
      <c r="N51" s="62" t="s">
        <v>487</v>
      </c>
      <c r="O51" s="63" t="s">
        <v>487</v>
      </c>
      <c r="P51" s="46"/>
      <c r="Q51" s="46"/>
      <c r="R51" s="46"/>
      <c r="S51" s="46"/>
      <c r="T51" s="46"/>
      <c r="U51" s="46"/>
    </row>
    <row r="52" spans="1:21" ht="30.75" customHeight="1" x14ac:dyDescent="0.15">
      <c r="A52" s="46"/>
      <c r="B52" s="1174" t="s">
        <v>17</v>
      </c>
      <c r="C52" s="1175"/>
      <c r="D52" s="64"/>
      <c r="E52" s="1172" t="s">
        <v>18</v>
      </c>
      <c r="F52" s="1172"/>
      <c r="G52" s="1172"/>
      <c r="H52" s="1172"/>
      <c r="I52" s="1172"/>
      <c r="J52" s="1173"/>
      <c r="K52" s="61">
        <v>1214</v>
      </c>
      <c r="L52" s="62">
        <v>1215</v>
      </c>
      <c r="M52" s="62">
        <v>1339</v>
      </c>
      <c r="N52" s="62">
        <v>1548</v>
      </c>
      <c r="O52" s="63">
        <v>1808</v>
      </c>
      <c r="P52" s="46"/>
      <c r="Q52" s="46"/>
      <c r="R52" s="46"/>
      <c r="S52" s="46"/>
      <c r="T52" s="46"/>
      <c r="U52" s="46"/>
    </row>
    <row r="53" spans="1:21" ht="30.75" customHeight="1" thickBot="1" x14ac:dyDescent="0.2">
      <c r="A53" s="46"/>
      <c r="B53" s="1176" t="s">
        <v>19</v>
      </c>
      <c r="C53" s="1177"/>
      <c r="D53" s="65"/>
      <c r="E53" s="1178" t="s">
        <v>20</v>
      </c>
      <c r="F53" s="1178"/>
      <c r="G53" s="1178"/>
      <c r="H53" s="1178"/>
      <c r="I53" s="1178"/>
      <c r="J53" s="1179"/>
      <c r="K53" s="66">
        <v>790</v>
      </c>
      <c r="L53" s="67">
        <v>831</v>
      </c>
      <c r="M53" s="67">
        <v>851</v>
      </c>
      <c r="N53" s="67">
        <v>957</v>
      </c>
      <c r="O53" s="68">
        <v>999</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15">
      <c r="B58" s="1180" t="s">
        <v>24</v>
      </c>
      <c r="C58" s="1181"/>
      <c r="D58" s="1186" t="s">
        <v>25</v>
      </c>
      <c r="E58" s="1187"/>
      <c r="F58" s="1187"/>
      <c r="G58" s="1187"/>
      <c r="H58" s="1187"/>
      <c r="I58" s="1187"/>
      <c r="J58" s="1188"/>
      <c r="K58" s="81"/>
      <c r="L58" s="82"/>
      <c r="M58" s="82"/>
      <c r="N58" s="82"/>
      <c r="O58" s="83"/>
    </row>
    <row r="59" spans="1:21" ht="31.5" customHeight="1" x14ac:dyDescent="0.15">
      <c r="B59" s="1182"/>
      <c r="C59" s="1183"/>
      <c r="D59" s="1189" t="s">
        <v>26</v>
      </c>
      <c r="E59" s="1190"/>
      <c r="F59" s="1190"/>
      <c r="G59" s="1190"/>
      <c r="H59" s="1190"/>
      <c r="I59" s="1190"/>
      <c r="J59" s="1191"/>
      <c r="K59" s="84"/>
      <c r="L59" s="85"/>
      <c r="M59" s="85"/>
      <c r="N59" s="85"/>
      <c r="O59" s="86"/>
    </row>
    <row r="60" spans="1:21" ht="31.5" customHeight="1" thickBot="1" x14ac:dyDescent="0.2">
      <c r="B60" s="1184"/>
      <c r="C60" s="1185"/>
      <c r="D60" s="1192" t="s">
        <v>27</v>
      </c>
      <c r="E60" s="1193"/>
      <c r="F60" s="1193"/>
      <c r="G60" s="1193"/>
      <c r="H60" s="1193"/>
      <c r="I60" s="1193"/>
      <c r="J60" s="1194"/>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eQuL9KzbGkZZIm0euWh2I3RUMcG1YnZQZ1GCsjMTDsS8XTZcYAMjUSfyjdDq0PtY9X8BVUzqQTXtY4HzNHwb7g==" saltValue="YUWNcE6I2/EB64RuRi28z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21" zoomScale="85" zoomScaleNormal="85"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525</v>
      </c>
      <c r="J40" s="101" t="s">
        <v>526</v>
      </c>
      <c r="K40" s="101" t="s">
        <v>527</v>
      </c>
      <c r="L40" s="101" t="s">
        <v>528</v>
      </c>
      <c r="M40" s="102" t="s">
        <v>529</v>
      </c>
    </row>
    <row r="41" spans="2:13" ht="27.75" customHeight="1" x14ac:dyDescent="0.15">
      <c r="B41" s="1195" t="s">
        <v>30</v>
      </c>
      <c r="C41" s="1196"/>
      <c r="D41" s="103"/>
      <c r="E41" s="1201" t="s">
        <v>31</v>
      </c>
      <c r="F41" s="1201"/>
      <c r="G41" s="1201"/>
      <c r="H41" s="1202"/>
      <c r="I41" s="342">
        <v>19755</v>
      </c>
      <c r="J41" s="343">
        <v>20076</v>
      </c>
      <c r="K41" s="343">
        <v>20940</v>
      </c>
      <c r="L41" s="343">
        <v>22463</v>
      </c>
      <c r="M41" s="344">
        <v>21690</v>
      </c>
    </row>
    <row r="42" spans="2:13" ht="27.75" customHeight="1" x14ac:dyDescent="0.15">
      <c r="B42" s="1197"/>
      <c r="C42" s="1198"/>
      <c r="D42" s="104"/>
      <c r="E42" s="1203" t="s">
        <v>32</v>
      </c>
      <c r="F42" s="1203"/>
      <c r="G42" s="1203"/>
      <c r="H42" s="1204"/>
      <c r="I42" s="345" t="s">
        <v>487</v>
      </c>
      <c r="J42" s="346" t="s">
        <v>487</v>
      </c>
      <c r="K42" s="346" t="s">
        <v>487</v>
      </c>
      <c r="L42" s="346" t="s">
        <v>487</v>
      </c>
      <c r="M42" s="347" t="s">
        <v>487</v>
      </c>
    </row>
    <row r="43" spans="2:13" ht="27.75" customHeight="1" x14ac:dyDescent="0.15">
      <c r="B43" s="1197"/>
      <c r="C43" s="1198"/>
      <c r="D43" s="104"/>
      <c r="E43" s="1203" t="s">
        <v>33</v>
      </c>
      <c r="F43" s="1203"/>
      <c r="G43" s="1203"/>
      <c r="H43" s="1204"/>
      <c r="I43" s="345">
        <v>2621</v>
      </c>
      <c r="J43" s="346">
        <v>2430</v>
      </c>
      <c r="K43" s="346">
        <v>2125</v>
      </c>
      <c r="L43" s="346">
        <v>2072</v>
      </c>
      <c r="M43" s="347">
        <v>1974</v>
      </c>
    </row>
    <row r="44" spans="2:13" ht="27.75" customHeight="1" x14ac:dyDescent="0.15">
      <c r="B44" s="1197"/>
      <c r="C44" s="1198"/>
      <c r="D44" s="104"/>
      <c r="E44" s="1203" t="s">
        <v>34</v>
      </c>
      <c r="F44" s="1203"/>
      <c r="G44" s="1203"/>
      <c r="H44" s="1204"/>
      <c r="I44" s="345">
        <v>415</v>
      </c>
      <c r="J44" s="346">
        <v>3500</v>
      </c>
      <c r="K44" s="346">
        <v>3280</v>
      </c>
      <c r="L44" s="346">
        <v>3792</v>
      </c>
      <c r="M44" s="347">
        <v>4362</v>
      </c>
    </row>
    <row r="45" spans="2:13" ht="27.75" customHeight="1" x14ac:dyDescent="0.15">
      <c r="B45" s="1197"/>
      <c r="C45" s="1198"/>
      <c r="D45" s="104"/>
      <c r="E45" s="1203" t="s">
        <v>35</v>
      </c>
      <c r="F45" s="1203"/>
      <c r="G45" s="1203"/>
      <c r="H45" s="1204"/>
      <c r="I45" s="345">
        <v>1543</v>
      </c>
      <c r="J45" s="346">
        <v>1628</v>
      </c>
      <c r="K45" s="346">
        <v>1707</v>
      </c>
      <c r="L45" s="346">
        <v>1722</v>
      </c>
      <c r="M45" s="347">
        <v>1831</v>
      </c>
    </row>
    <row r="46" spans="2:13" ht="27.75" customHeight="1" x14ac:dyDescent="0.15">
      <c r="B46" s="1197"/>
      <c r="C46" s="1198"/>
      <c r="D46" s="105"/>
      <c r="E46" s="1203" t="s">
        <v>36</v>
      </c>
      <c r="F46" s="1203"/>
      <c r="G46" s="1203"/>
      <c r="H46" s="1204"/>
      <c r="I46" s="345" t="s">
        <v>487</v>
      </c>
      <c r="J46" s="346" t="s">
        <v>487</v>
      </c>
      <c r="K46" s="346" t="s">
        <v>487</v>
      </c>
      <c r="L46" s="346" t="s">
        <v>487</v>
      </c>
      <c r="M46" s="347" t="s">
        <v>487</v>
      </c>
    </row>
    <row r="47" spans="2:13" ht="27.75" customHeight="1" x14ac:dyDescent="0.15">
      <c r="B47" s="1197"/>
      <c r="C47" s="1198"/>
      <c r="D47" s="106"/>
      <c r="E47" s="1205" t="s">
        <v>37</v>
      </c>
      <c r="F47" s="1206"/>
      <c r="G47" s="1206"/>
      <c r="H47" s="1207"/>
      <c r="I47" s="345" t="s">
        <v>487</v>
      </c>
      <c r="J47" s="346" t="s">
        <v>487</v>
      </c>
      <c r="K47" s="346" t="s">
        <v>487</v>
      </c>
      <c r="L47" s="346" t="s">
        <v>487</v>
      </c>
      <c r="M47" s="347" t="s">
        <v>487</v>
      </c>
    </row>
    <row r="48" spans="2:13" ht="27.75" customHeight="1" x14ac:dyDescent="0.15">
      <c r="B48" s="1197"/>
      <c r="C48" s="1198"/>
      <c r="D48" s="104"/>
      <c r="E48" s="1203" t="s">
        <v>38</v>
      </c>
      <c r="F48" s="1203"/>
      <c r="G48" s="1203"/>
      <c r="H48" s="1204"/>
      <c r="I48" s="345" t="s">
        <v>487</v>
      </c>
      <c r="J48" s="346" t="s">
        <v>487</v>
      </c>
      <c r="K48" s="346" t="s">
        <v>487</v>
      </c>
      <c r="L48" s="346" t="s">
        <v>487</v>
      </c>
      <c r="M48" s="347" t="s">
        <v>487</v>
      </c>
    </row>
    <row r="49" spans="2:13" ht="27.75" customHeight="1" x14ac:dyDescent="0.15">
      <c r="B49" s="1199"/>
      <c r="C49" s="1200"/>
      <c r="D49" s="104"/>
      <c r="E49" s="1203" t="s">
        <v>39</v>
      </c>
      <c r="F49" s="1203"/>
      <c r="G49" s="1203"/>
      <c r="H49" s="1204"/>
      <c r="I49" s="345" t="s">
        <v>487</v>
      </c>
      <c r="J49" s="346" t="s">
        <v>487</v>
      </c>
      <c r="K49" s="346" t="s">
        <v>487</v>
      </c>
      <c r="L49" s="346" t="s">
        <v>487</v>
      </c>
      <c r="M49" s="347" t="s">
        <v>487</v>
      </c>
    </row>
    <row r="50" spans="2:13" ht="27.75" customHeight="1" x14ac:dyDescent="0.15">
      <c r="B50" s="1208" t="s">
        <v>40</v>
      </c>
      <c r="C50" s="1209"/>
      <c r="D50" s="107"/>
      <c r="E50" s="1203" t="s">
        <v>41</v>
      </c>
      <c r="F50" s="1203"/>
      <c r="G50" s="1203"/>
      <c r="H50" s="1204"/>
      <c r="I50" s="345">
        <v>6324</v>
      </c>
      <c r="J50" s="346">
        <v>6533</v>
      </c>
      <c r="K50" s="346">
        <v>7548</v>
      </c>
      <c r="L50" s="346">
        <v>8016</v>
      </c>
      <c r="M50" s="347">
        <v>8232</v>
      </c>
    </row>
    <row r="51" spans="2:13" ht="27.75" customHeight="1" x14ac:dyDescent="0.15">
      <c r="B51" s="1197"/>
      <c r="C51" s="1198"/>
      <c r="D51" s="104"/>
      <c r="E51" s="1203" t="s">
        <v>42</v>
      </c>
      <c r="F51" s="1203"/>
      <c r="G51" s="1203"/>
      <c r="H51" s="1204"/>
      <c r="I51" s="345">
        <v>565</v>
      </c>
      <c r="J51" s="346">
        <v>510</v>
      </c>
      <c r="K51" s="346">
        <v>401</v>
      </c>
      <c r="L51" s="346">
        <v>286</v>
      </c>
      <c r="M51" s="347">
        <v>164</v>
      </c>
    </row>
    <row r="52" spans="2:13" ht="27.75" customHeight="1" x14ac:dyDescent="0.15">
      <c r="B52" s="1199"/>
      <c r="C52" s="1200"/>
      <c r="D52" s="104"/>
      <c r="E52" s="1203" t="s">
        <v>43</v>
      </c>
      <c r="F52" s="1203"/>
      <c r="G52" s="1203"/>
      <c r="H52" s="1204"/>
      <c r="I52" s="345">
        <v>17242</v>
      </c>
      <c r="J52" s="346">
        <v>19032</v>
      </c>
      <c r="K52" s="346">
        <v>20523</v>
      </c>
      <c r="L52" s="346">
        <v>22307</v>
      </c>
      <c r="M52" s="347">
        <v>21520</v>
      </c>
    </row>
    <row r="53" spans="2:13" ht="27.75" customHeight="1" thickBot="1" x14ac:dyDescent="0.2">
      <c r="B53" s="1210" t="s">
        <v>19</v>
      </c>
      <c r="C53" s="1211"/>
      <c r="D53" s="108"/>
      <c r="E53" s="1212" t="s">
        <v>44</v>
      </c>
      <c r="F53" s="1212"/>
      <c r="G53" s="1212"/>
      <c r="H53" s="1213"/>
      <c r="I53" s="348">
        <v>203</v>
      </c>
      <c r="J53" s="349">
        <v>1557</v>
      </c>
      <c r="K53" s="349">
        <v>-419</v>
      </c>
      <c r="L53" s="349">
        <v>-561</v>
      </c>
      <c r="M53" s="350">
        <v>-59</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cUnPcSBrd/gEYxnxMxqWYkBRDP+ibZIF/PvWClwa7MyayvMkolRvQAQbBr64mhNeE4jPephU532Xs0gyi0Ozew==" saltValue="fnSvxpS0gBc/vcPSyVJ5X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43"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527</v>
      </c>
      <c r="G54" s="117" t="s">
        <v>528</v>
      </c>
      <c r="H54" s="118" t="s">
        <v>529</v>
      </c>
    </row>
    <row r="55" spans="2:8" ht="52.5" customHeight="1" x14ac:dyDescent="0.15">
      <c r="B55" s="119"/>
      <c r="C55" s="1222" t="s">
        <v>46</v>
      </c>
      <c r="D55" s="1222"/>
      <c r="E55" s="1223"/>
      <c r="F55" s="120">
        <v>3709</v>
      </c>
      <c r="G55" s="120">
        <v>4319</v>
      </c>
      <c r="H55" s="121">
        <v>3341</v>
      </c>
    </row>
    <row r="56" spans="2:8" ht="52.5" customHeight="1" x14ac:dyDescent="0.15">
      <c r="B56" s="122"/>
      <c r="C56" s="1224" t="s">
        <v>47</v>
      </c>
      <c r="D56" s="1224"/>
      <c r="E56" s="1225"/>
      <c r="F56" s="123">
        <v>868</v>
      </c>
      <c r="G56" s="123">
        <v>868</v>
      </c>
      <c r="H56" s="124">
        <v>868</v>
      </c>
    </row>
    <row r="57" spans="2:8" ht="53.25" customHeight="1" x14ac:dyDescent="0.15">
      <c r="B57" s="122"/>
      <c r="C57" s="1226" t="s">
        <v>48</v>
      </c>
      <c r="D57" s="1226"/>
      <c r="E57" s="1227"/>
      <c r="F57" s="125">
        <v>2325</v>
      </c>
      <c r="G57" s="125">
        <v>2069</v>
      </c>
      <c r="H57" s="126">
        <v>3178</v>
      </c>
    </row>
    <row r="58" spans="2:8" ht="45.75" customHeight="1" x14ac:dyDescent="0.15">
      <c r="B58" s="127"/>
      <c r="C58" s="1214" t="s">
        <v>546</v>
      </c>
      <c r="D58" s="1215"/>
      <c r="E58" s="1216"/>
      <c r="F58" s="128">
        <v>831</v>
      </c>
      <c r="G58" s="128">
        <v>716</v>
      </c>
      <c r="H58" s="129">
        <v>1628</v>
      </c>
    </row>
    <row r="59" spans="2:8" ht="45.75" customHeight="1" x14ac:dyDescent="0.15">
      <c r="B59" s="127"/>
      <c r="C59" s="1214" t="s">
        <v>547</v>
      </c>
      <c r="D59" s="1215"/>
      <c r="E59" s="1216"/>
      <c r="F59" s="128">
        <v>1133</v>
      </c>
      <c r="G59" s="128">
        <v>1066</v>
      </c>
      <c r="H59" s="129">
        <v>985</v>
      </c>
    </row>
    <row r="60" spans="2:8" ht="45.75" customHeight="1" x14ac:dyDescent="0.15">
      <c r="B60" s="127"/>
      <c r="C60" s="1214" t="s">
        <v>548</v>
      </c>
      <c r="D60" s="1215"/>
      <c r="E60" s="1216"/>
      <c r="F60" s="128">
        <v>0</v>
      </c>
      <c r="G60" s="128">
        <v>0</v>
      </c>
      <c r="H60" s="129">
        <v>199</v>
      </c>
    </row>
    <row r="61" spans="2:8" ht="45.75" customHeight="1" x14ac:dyDescent="0.15">
      <c r="B61" s="127"/>
      <c r="C61" s="1214" t="s">
        <v>549</v>
      </c>
      <c r="D61" s="1215"/>
      <c r="E61" s="1216"/>
      <c r="F61" s="128">
        <v>108</v>
      </c>
      <c r="G61" s="128">
        <v>50</v>
      </c>
      <c r="H61" s="129">
        <v>149</v>
      </c>
    </row>
    <row r="62" spans="2:8" ht="45.75" customHeight="1" thickBot="1" x14ac:dyDescent="0.2">
      <c r="B62" s="130"/>
      <c r="C62" s="1217" t="s">
        <v>550</v>
      </c>
      <c r="D62" s="1218"/>
      <c r="E62" s="1219"/>
      <c r="F62" s="131">
        <v>103</v>
      </c>
      <c r="G62" s="131">
        <v>104</v>
      </c>
      <c r="H62" s="132">
        <v>98</v>
      </c>
    </row>
    <row r="63" spans="2:8" ht="52.5" customHeight="1" thickBot="1" x14ac:dyDescent="0.2">
      <c r="B63" s="133"/>
      <c r="C63" s="1220" t="s">
        <v>49</v>
      </c>
      <c r="D63" s="1220"/>
      <c r="E63" s="1221"/>
      <c r="F63" s="134">
        <v>6903</v>
      </c>
      <c r="G63" s="134">
        <v>7256</v>
      </c>
      <c r="H63" s="135">
        <v>7387</v>
      </c>
    </row>
    <row r="64" spans="2:8" x14ac:dyDescent="0.15"/>
  </sheetData>
  <sheetProtection algorithmName="SHA-512" hashValue="V+vS9QDplsn7sSU+RzJClPYxmhZVDFdqArAu3vMXqbiHqGYFIrg6J9CEPt3nbyoVQS8b5UxpXn+WyjZwYNlEvw==" saltValue="0QtLF1jPoNfvvr/z20hP0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1503F-034F-4E0D-BA9D-D8D77BBD6FE4}">
  <sheetPr>
    <pageSetUpPr fitToPage="1"/>
  </sheetPr>
  <dimension ref="A1:DE85"/>
  <sheetViews>
    <sheetView showGridLines="0" topLeftCell="J51" zoomScaleNormal="100" zoomScaleSheetLayoutView="55" workbookViewId="0">
      <selection activeCell="AN65" sqref="AN65:DC69"/>
    </sheetView>
  </sheetViews>
  <sheetFormatPr defaultColWidth="0" defaultRowHeight="13.5" customHeight="1" zeroHeight="1" x14ac:dyDescent="0.15"/>
  <cols>
    <col min="1" max="1" width="6.375" style="255" customWidth="1"/>
    <col min="2" max="107" width="2.5" style="255" customWidth="1"/>
    <col min="108" max="108" width="6.125" style="261" customWidth="1"/>
    <col min="109" max="109" width="5.875" style="259" customWidth="1"/>
    <col min="110" max="16384" width="8.625" style="255" hidden="1"/>
  </cols>
  <sheetData>
    <row r="1" spans="1:109" ht="42.75" customHeight="1" x14ac:dyDescent="0.15">
      <c r="A1" s="351"/>
      <c r="B1" s="352"/>
      <c r="DD1" s="255"/>
      <c r="DE1" s="255"/>
    </row>
    <row r="2" spans="1:109" ht="25.5" customHeight="1" x14ac:dyDescent="0.15">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15">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x14ac:dyDescent="0.15">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x14ac:dyDescent="0.15">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x14ac:dyDescent="0.15">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x14ac:dyDescent="0.15">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x14ac:dyDescent="0.15">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x14ac:dyDescent="0.15">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x14ac:dyDescent="0.15">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x14ac:dyDescent="0.15">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x14ac:dyDescent="0.15">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x14ac:dyDescent="0.15">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x14ac:dyDescent="0.15">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x14ac:dyDescent="0.15">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x14ac:dyDescent="0.15">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x14ac:dyDescent="0.15">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x14ac:dyDescent="0.15">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x14ac:dyDescent="0.15">
      <c r="DD19" s="255"/>
      <c r="DE19" s="255"/>
    </row>
    <row r="20" spans="1:109" x14ac:dyDescent="0.15">
      <c r="DD20" s="255"/>
      <c r="DE20" s="255"/>
    </row>
    <row r="21" spans="1:109" ht="17.25" customHeight="1" x14ac:dyDescent="0.15">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15">
      <c r="B22" s="259"/>
    </row>
    <row r="23" spans="1:109" x14ac:dyDescent="0.15">
      <c r="B23" s="259"/>
    </row>
    <row r="24" spans="1:109" x14ac:dyDescent="0.15">
      <c r="B24" s="259"/>
    </row>
    <row r="25" spans="1:109" x14ac:dyDescent="0.15">
      <c r="B25" s="259"/>
    </row>
    <row r="26" spans="1:109" x14ac:dyDescent="0.15">
      <c r="B26" s="259"/>
    </row>
    <row r="27" spans="1:109" x14ac:dyDescent="0.15">
      <c r="B27" s="259"/>
    </row>
    <row r="28" spans="1:109" x14ac:dyDescent="0.15">
      <c r="B28" s="259"/>
    </row>
    <row r="29" spans="1:109" x14ac:dyDescent="0.15">
      <c r="B29" s="259"/>
    </row>
    <row r="30" spans="1:109" x14ac:dyDescent="0.15">
      <c r="B30" s="259"/>
    </row>
    <row r="31" spans="1:109" x14ac:dyDescent="0.15">
      <c r="B31" s="259"/>
    </row>
    <row r="32" spans="1:109" x14ac:dyDescent="0.15">
      <c r="B32" s="259"/>
    </row>
    <row r="33" spans="2:109" x14ac:dyDescent="0.15">
      <c r="B33" s="259"/>
    </row>
    <row r="34" spans="2:109" x14ac:dyDescent="0.15">
      <c r="B34" s="259"/>
    </row>
    <row r="35" spans="2:109" x14ac:dyDescent="0.15">
      <c r="B35" s="259"/>
    </row>
    <row r="36" spans="2:109" x14ac:dyDescent="0.15">
      <c r="B36" s="259"/>
    </row>
    <row r="37" spans="2:109" x14ac:dyDescent="0.15">
      <c r="B37" s="259"/>
    </row>
    <row r="38" spans="2:109" x14ac:dyDescent="0.15">
      <c r="B38" s="259"/>
    </row>
    <row r="39" spans="2:109" x14ac:dyDescent="0.15">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x14ac:dyDescent="0.15">
      <c r="B40" s="356"/>
      <c r="DD40" s="356"/>
      <c r="DE40" s="255"/>
    </row>
    <row r="41" spans="2:109" ht="17.25" x14ac:dyDescent="0.15">
      <c r="B41" s="256" t="s">
        <v>561</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x14ac:dyDescent="0.15">
      <c r="B42" s="259"/>
      <c r="G42" s="357"/>
      <c r="I42" s="358"/>
      <c r="J42" s="358"/>
      <c r="K42" s="358"/>
      <c r="AM42" s="357"/>
      <c r="AN42" s="357" t="s">
        <v>562</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15">
      <c r="B43" s="259"/>
      <c r="AN43" s="1240" t="s">
        <v>563</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x14ac:dyDescent="0.15">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x14ac:dyDescent="0.15">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x14ac:dyDescent="0.15">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x14ac:dyDescent="0.15">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x14ac:dyDescent="0.15">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x14ac:dyDescent="0.15">
      <c r="B49" s="259"/>
      <c r="AN49" s="255" t="s">
        <v>564</v>
      </c>
    </row>
    <row r="50" spans="1:109" x14ac:dyDescent="0.15">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525</v>
      </c>
      <c r="BQ50" s="1233"/>
      <c r="BR50" s="1233"/>
      <c r="BS50" s="1233"/>
      <c r="BT50" s="1233"/>
      <c r="BU50" s="1233"/>
      <c r="BV50" s="1233"/>
      <c r="BW50" s="1233"/>
      <c r="BX50" s="1233" t="s">
        <v>526</v>
      </c>
      <c r="BY50" s="1233"/>
      <c r="BZ50" s="1233"/>
      <c r="CA50" s="1233"/>
      <c r="CB50" s="1233"/>
      <c r="CC50" s="1233"/>
      <c r="CD50" s="1233"/>
      <c r="CE50" s="1233"/>
      <c r="CF50" s="1233" t="s">
        <v>527</v>
      </c>
      <c r="CG50" s="1233"/>
      <c r="CH50" s="1233"/>
      <c r="CI50" s="1233"/>
      <c r="CJ50" s="1233"/>
      <c r="CK50" s="1233"/>
      <c r="CL50" s="1233"/>
      <c r="CM50" s="1233"/>
      <c r="CN50" s="1233" t="s">
        <v>528</v>
      </c>
      <c r="CO50" s="1233"/>
      <c r="CP50" s="1233"/>
      <c r="CQ50" s="1233"/>
      <c r="CR50" s="1233"/>
      <c r="CS50" s="1233"/>
      <c r="CT50" s="1233"/>
      <c r="CU50" s="1233"/>
      <c r="CV50" s="1233" t="s">
        <v>529</v>
      </c>
      <c r="CW50" s="1233"/>
      <c r="CX50" s="1233"/>
      <c r="CY50" s="1233"/>
      <c r="CZ50" s="1233"/>
      <c r="DA50" s="1233"/>
      <c r="DB50" s="1233"/>
      <c r="DC50" s="1233"/>
    </row>
    <row r="51" spans="1:109" ht="13.5" customHeight="1" x14ac:dyDescent="0.15">
      <c r="B51" s="259"/>
      <c r="G51" s="1236"/>
      <c r="H51" s="1236"/>
      <c r="I51" s="1249"/>
      <c r="J51" s="1249"/>
      <c r="K51" s="1235"/>
      <c r="L51" s="1235"/>
      <c r="M51" s="1235"/>
      <c r="N51" s="1235"/>
      <c r="AM51" s="359"/>
      <c r="AN51" s="1231" t="s">
        <v>565</v>
      </c>
      <c r="AO51" s="1231"/>
      <c r="AP51" s="1231"/>
      <c r="AQ51" s="1231"/>
      <c r="AR51" s="1231"/>
      <c r="AS51" s="1231"/>
      <c r="AT51" s="1231"/>
      <c r="AU51" s="1231"/>
      <c r="AV51" s="1231"/>
      <c r="AW51" s="1231"/>
      <c r="AX51" s="1231"/>
      <c r="AY51" s="1231"/>
      <c r="AZ51" s="1231"/>
      <c r="BA51" s="1231"/>
      <c r="BB51" s="1231" t="s">
        <v>566</v>
      </c>
      <c r="BC51" s="1231"/>
      <c r="BD51" s="1231"/>
      <c r="BE51" s="1231"/>
      <c r="BF51" s="1231"/>
      <c r="BG51" s="1231"/>
      <c r="BH51" s="1231"/>
      <c r="BI51" s="1231"/>
      <c r="BJ51" s="1231"/>
      <c r="BK51" s="1231"/>
      <c r="BL51" s="1231"/>
      <c r="BM51" s="1231"/>
      <c r="BN51" s="1231"/>
      <c r="BO51" s="1231"/>
      <c r="BP51" s="1228">
        <v>2.7</v>
      </c>
      <c r="BQ51" s="1228"/>
      <c r="BR51" s="1228"/>
      <c r="BS51" s="1228"/>
      <c r="BT51" s="1228"/>
      <c r="BU51" s="1228"/>
      <c r="BV51" s="1228"/>
      <c r="BW51" s="1228"/>
      <c r="BX51" s="1228">
        <v>20.3</v>
      </c>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x14ac:dyDescent="0.15">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x14ac:dyDescent="0.15">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567</v>
      </c>
      <c r="BC53" s="1231"/>
      <c r="BD53" s="1231"/>
      <c r="BE53" s="1231"/>
      <c r="BF53" s="1231"/>
      <c r="BG53" s="1231"/>
      <c r="BH53" s="1231"/>
      <c r="BI53" s="1231"/>
      <c r="BJ53" s="1231"/>
      <c r="BK53" s="1231"/>
      <c r="BL53" s="1231"/>
      <c r="BM53" s="1231"/>
      <c r="BN53" s="1231"/>
      <c r="BO53" s="1231"/>
      <c r="BP53" s="1228">
        <v>60.8</v>
      </c>
      <c r="BQ53" s="1228"/>
      <c r="BR53" s="1228"/>
      <c r="BS53" s="1228"/>
      <c r="BT53" s="1228"/>
      <c r="BU53" s="1228"/>
      <c r="BV53" s="1228"/>
      <c r="BW53" s="1228"/>
      <c r="BX53" s="1228">
        <v>61.3</v>
      </c>
      <c r="BY53" s="1228"/>
      <c r="BZ53" s="1228"/>
      <c r="CA53" s="1228"/>
      <c r="CB53" s="1228"/>
      <c r="CC53" s="1228"/>
      <c r="CD53" s="1228"/>
      <c r="CE53" s="1228"/>
      <c r="CF53" s="1228">
        <v>62.4</v>
      </c>
      <c r="CG53" s="1228"/>
      <c r="CH53" s="1228"/>
      <c r="CI53" s="1228"/>
      <c r="CJ53" s="1228"/>
      <c r="CK53" s="1228"/>
      <c r="CL53" s="1228"/>
      <c r="CM53" s="1228"/>
      <c r="CN53" s="1228">
        <v>60.2</v>
      </c>
      <c r="CO53" s="1228"/>
      <c r="CP53" s="1228"/>
      <c r="CQ53" s="1228"/>
      <c r="CR53" s="1228"/>
      <c r="CS53" s="1228"/>
      <c r="CT53" s="1228"/>
      <c r="CU53" s="1228"/>
      <c r="CV53" s="1228">
        <v>60.2</v>
      </c>
      <c r="CW53" s="1228"/>
      <c r="CX53" s="1228"/>
      <c r="CY53" s="1228"/>
      <c r="CZ53" s="1228"/>
      <c r="DA53" s="1228"/>
      <c r="DB53" s="1228"/>
      <c r="DC53" s="1228"/>
    </row>
    <row r="54" spans="1:109" x14ac:dyDescent="0.15">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x14ac:dyDescent="0.15">
      <c r="A55" s="358"/>
      <c r="B55" s="259"/>
      <c r="G55" s="1234"/>
      <c r="H55" s="1234"/>
      <c r="I55" s="1234"/>
      <c r="J55" s="1234"/>
      <c r="K55" s="1235"/>
      <c r="L55" s="1235"/>
      <c r="M55" s="1235"/>
      <c r="N55" s="1235"/>
      <c r="AN55" s="1233" t="s">
        <v>568</v>
      </c>
      <c r="AO55" s="1233"/>
      <c r="AP55" s="1233"/>
      <c r="AQ55" s="1233"/>
      <c r="AR55" s="1233"/>
      <c r="AS55" s="1233"/>
      <c r="AT55" s="1233"/>
      <c r="AU55" s="1233"/>
      <c r="AV55" s="1233"/>
      <c r="AW55" s="1233"/>
      <c r="AX55" s="1233"/>
      <c r="AY55" s="1233"/>
      <c r="AZ55" s="1233"/>
      <c r="BA55" s="1233"/>
      <c r="BB55" s="1231" t="s">
        <v>566</v>
      </c>
      <c r="BC55" s="1231"/>
      <c r="BD55" s="1231"/>
      <c r="BE55" s="1231"/>
      <c r="BF55" s="1231"/>
      <c r="BG55" s="1231"/>
      <c r="BH55" s="1231"/>
      <c r="BI55" s="1231"/>
      <c r="BJ55" s="1231"/>
      <c r="BK55" s="1231"/>
      <c r="BL55" s="1231"/>
      <c r="BM55" s="1231"/>
      <c r="BN55" s="1231"/>
      <c r="BO55" s="1231"/>
      <c r="BP55" s="1228">
        <v>38.700000000000003</v>
      </c>
      <c r="BQ55" s="1228"/>
      <c r="BR55" s="1228"/>
      <c r="BS55" s="1228"/>
      <c r="BT55" s="1228"/>
      <c r="BU55" s="1228"/>
      <c r="BV55" s="1228"/>
      <c r="BW55" s="1228"/>
      <c r="BX55" s="1228">
        <v>32.5</v>
      </c>
      <c r="BY55" s="1228"/>
      <c r="BZ55" s="1228"/>
      <c r="CA55" s="1228"/>
      <c r="CB55" s="1228"/>
      <c r="CC55" s="1228"/>
      <c r="CD55" s="1228"/>
      <c r="CE55" s="1228"/>
      <c r="CF55" s="1228">
        <v>25.2</v>
      </c>
      <c r="CG55" s="1228"/>
      <c r="CH55" s="1228"/>
      <c r="CI55" s="1228"/>
      <c r="CJ55" s="1228"/>
      <c r="CK55" s="1228"/>
      <c r="CL55" s="1228"/>
      <c r="CM55" s="1228"/>
      <c r="CN55" s="1228">
        <v>15.7</v>
      </c>
      <c r="CO55" s="1228"/>
      <c r="CP55" s="1228"/>
      <c r="CQ55" s="1228"/>
      <c r="CR55" s="1228"/>
      <c r="CS55" s="1228"/>
      <c r="CT55" s="1228"/>
      <c r="CU55" s="1228"/>
      <c r="CV55" s="1228">
        <v>10.199999999999999</v>
      </c>
      <c r="CW55" s="1228"/>
      <c r="CX55" s="1228"/>
      <c r="CY55" s="1228"/>
      <c r="CZ55" s="1228"/>
      <c r="DA55" s="1228"/>
      <c r="DB55" s="1228"/>
      <c r="DC55" s="1228"/>
    </row>
    <row r="56" spans="1:109" x14ac:dyDescent="0.15">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x14ac:dyDescent="0.15">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567</v>
      </c>
      <c r="BC57" s="1231"/>
      <c r="BD57" s="1231"/>
      <c r="BE57" s="1231"/>
      <c r="BF57" s="1231"/>
      <c r="BG57" s="1231"/>
      <c r="BH57" s="1231"/>
      <c r="BI57" s="1231"/>
      <c r="BJ57" s="1231"/>
      <c r="BK57" s="1231"/>
      <c r="BL57" s="1231"/>
      <c r="BM57" s="1231"/>
      <c r="BN57" s="1231"/>
      <c r="BO57" s="1231"/>
      <c r="BP57" s="1228">
        <v>61.4</v>
      </c>
      <c r="BQ57" s="1228"/>
      <c r="BR57" s="1228"/>
      <c r="BS57" s="1228"/>
      <c r="BT57" s="1228"/>
      <c r="BU57" s="1228"/>
      <c r="BV57" s="1228"/>
      <c r="BW57" s="1228"/>
      <c r="BX57" s="1228">
        <v>62.6</v>
      </c>
      <c r="BY57" s="1228"/>
      <c r="BZ57" s="1228"/>
      <c r="CA57" s="1228"/>
      <c r="CB57" s="1228"/>
      <c r="CC57" s="1228"/>
      <c r="CD57" s="1228"/>
      <c r="CE57" s="1228"/>
      <c r="CF57" s="1228">
        <v>62.5</v>
      </c>
      <c r="CG57" s="1228"/>
      <c r="CH57" s="1228"/>
      <c r="CI57" s="1228"/>
      <c r="CJ57" s="1228"/>
      <c r="CK57" s="1228"/>
      <c r="CL57" s="1228"/>
      <c r="CM57" s="1228"/>
      <c r="CN57" s="1228">
        <v>64.3</v>
      </c>
      <c r="CO57" s="1228"/>
      <c r="CP57" s="1228"/>
      <c r="CQ57" s="1228"/>
      <c r="CR57" s="1228"/>
      <c r="CS57" s="1228"/>
      <c r="CT57" s="1228"/>
      <c r="CU57" s="1228"/>
      <c r="CV57" s="1228">
        <v>64.7</v>
      </c>
      <c r="CW57" s="1228"/>
      <c r="CX57" s="1228"/>
      <c r="CY57" s="1228"/>
      <c r="CZ57" s="1228"/>
      <c r="DA57" s="1228"/>
      <c r="DB57" s="1228"/>
      <c r="DC57" s="1228"/>
      <c r="DD57" s="363"/>
      <c r="DE57" s="362"/>
    </row>
    <row r="58" spans="1:109" s="358" customFormat="1" x14ac:dyDescent="0.15">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x14ac:dyDescent="0.15">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x14ac:dyDescent="0.15">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x14ac:dyDescent="0.15">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x14ac:dyDescent="0.15">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7.25" x14ac:dyDescent="0.15">
      <c r="B63" s="312" t="s">
        <v>569</v>
      </c>
    </row>
    <row r="64" spans="1:109" x14ac:dyDescent="0.15">
      <c r="B64" s="259"/>
      <c r="G64" s="357"/>
      <c r="I64" s="369"/>
      <c r="J64" s="369"/>
      <c r="K64" s="369"/>
      <c r="L64" s="369"/>
      <c r="M64" s="369"/>
      <c r="N64" s="370"/>
      <c r="AM64" s="357"/>
      <c r="AN64" s="357" t="s">
        <v>562</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x14ac:dyDescent="0.15">
      <c r="B65" s="259"/>
      <c r="AN65" s="1240" t="s">
        <v>570</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x14ac:dyDescent="0.15">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x14ac:dyDescent="0.15">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x14ac:dyDescent="0.15">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x14ac:dyDescent="0.15">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x14ac:dyDescent="0.15">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x14ac:dyDescent="0.15">
      <c r="B71" s="259"/>
      <c r="G71" s="374"/>
      <c r="I71" s="375"/>
      <c r="J71" s="372"/>
      <c r="K71" s="372"/>
      <c r="L71" s="373"/>
      <c r="M71" s="372"/>
      <c r="N71" s="373"/>
      <c r="AM71" s="374"/>
      <c r="AN71" s="255" t="s">
        <v>564</v>
      </c>
    </row>
    <row r="72" spans="2:107" x14ac:dyDescent="0.15">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525</v>
      </c>
      <c r="BQ72" s="1233"/>
      <c r="BR72" s="1233"/>
      <c r="BS72" s="1233"/>
      <c r="BT72" s="1233"/>
      <c r="BU72" s="1233"/>
      <c r="BV72" s="1233"/>
      <c r="BW72" s="1233"/>
      <c r="BX72" s="1233" t="s">
        <v>526</v>
      </c>
      <c r="BY72" s="1233"/>
      <c r="BZ72" s="1233"/>
      <c r="CA72" s="1233"/>
      <c r="CB72" s="1233"/>
      <c r="CC72" s="1233"/>
      <c r="CD72" s="1233"/>
      <c r="CE72" s="1233"/>
      <c r="CF72" s="1233" t="s">
        <v>527</v>
      </c>
      <c r="CG72" s="1233"/>
      <c r="CH72" s="1233"/>
      <c r="CI72" s="1233"/>
      <c r="CJ72" s="1233"/>
      <c r="CK72" s="1233"/>
      <c r="CL72" s="1233"/>
      <c r="CM72" s="1233"/>
      <c r="CN72" s="1233" t="s">
        <v>528</v>
      </c>
      <c r="CO72" s="1233"/>
      <c r="CP72" s="1233"/>
      <c r="CQ72" s="1233"/>
      <c r="CR72" s="1233"/>
      <c r="CS72" s="1233"/>
      <c r="CT72" s="1233"/>
      <c r="CU72" s="1233"/>
      <c r="CV72" s="1233" t="s">
        <v>529</v>
      </c>
      <c r="CW72" s="1233"/>
      <c r="CX72" s="1233"/>
      <c r="CY72" s="1233"/>
      <c r="CZ72" s="1233"/>
      <c r="DA72" s="1233"/>
      <c r="DB72" s="1233"/>
      <c r="DC72" s="1233"/>
    </row>
    <row r="73" spans="2:107" x14ac:dyDescent="0.15">
      <c r="B73" s="259"/>
      <c r="G73" s="1236"/>
      <c r="H73" s="1236"/>
      <c r="I73" s="1236"/>
      <c r="J73" s="1236"/>
      <c r="K73" s="1232"/>
      <c r="L73" s="1232"/>
      <c r="M73" s="1232"/>
      <c r="N73" s="1232"/>
      <c r="AM73" s="359"/>
      <c r="AN73" s="1231" t="s">
        <v>565</v>
      </c>
      <c r="AO73" s="1231"/>
      <c r="AP73" s="1231"/>
      <c r="AQ73" s="1231"/>
      <c r="AR73" s="1231"/>
      <c r="AS73" s="1231"/>
      <c r="AT73" s="1231"/>
      <c r="AU73" s="1231"/>
      <c r="AV73" s="1231"/>
      <c r="AW73" s="1231"/>
      <c r="AX73" s="1231"/>
      <c r="AY73" s="1231"/>
      <c r="AZ73" s="1231"/>
      <c r="BA73" s="1231"/>
      <c r="BB73" s="1231" t="s">
        <v>566</v>
      </c>
      <c r="BC73" s="1231"/>
      <c r="BD73" s="1231"/>
      <c r="BE73" s="1231"/>
      <c r="BF73" s="1231"/>
      <c r="BG73" s="1231"/>
      <c r="BH73" s="1231"/>
      <c r="BI73" s="1231"/>
      <c r="BJ73" s="1231"/>
      <c r="BK73" s="1231"/>
      <c r="BL73" s="1231"/>
      <c r="BM73" s="1231"/>
      <c r="BN73" s="1231"/>
      <c r="BO73" s="1231"/>
      <c r="BP73" s="1228">
        <v>2.7</v>
      </c>
      <c r="BQ73" s="1228"/>
      <c r="BR73" s="1228"/>
      <c r="BS73" s="1228"/>
      <c r="BT73" s="1228"/>
      <c r="BU73" s="1228"/>
      <c r="BV73" s="1228"/>
      <c r="BW73" s="1228"/>
      <c r="BX73" s="1228">
        <v>20.3</v>
      </c>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x14ac:dyDescent="0.15">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x14ac:dyDescent="0.15">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571</v>
      </c>
      <c r="BC75" s="1231"/>
      <c r="BD75" s="1231"/>
      <c r="BE75" s="1231"/>
      <c r="BF75" s="1231"/>
      <c r="BG75" s="1231"/>
      <c r="BH75" s="1231"/>
      <c r="BI75" s="1231"/>
      <c r="BJ75" s="1231"/>
      <c r="BK75" s="1231"/>
      <c r="BL75" s="1231"/>
      <c r="BM75" s="1231"/>
      <c r="BN75" s="1231"/>
      <c r="BO75" s="1231"/>
      <c r="BP75" s="1228">
        <v>9.8000000000000007</v>
      </c>
      <c r="BQ75" s="1228"/>
      <c r="BR75" s="1228"/>
      <c r="BS75" s="1228"/>
      <c r="BT75" s="1228"/>
      <c r="BU75" s="1228"/>
      <c r="BV75" s="1228"/>
      <c r="BW75" s="1228"/>
      <c r="BX75" s="1228">
        <v>10.3</v>
      </c>
      <c r="BY75" s="1228"/>
      <c r="BZ75" s="1228"/>
      <c r="CA75" s="1228"/>
      <c r="CB75" s="1228"/>
      <c r="CC75" s="1228"/>
      <c r="CD75" s="1228"/>
      <c r="CE75" s="1228"/>
      <c r="CF75" s="1228">
        <v>10.6</v>
      </c>
      <c r="CG75" s="1228"/>
      <c r="CH75" s="1228"/>
      <c r="CI75" s="1228"/>
      <c r="CJ75" s="1228"/>
      <c r="CK75" s="1228"/>
      <c r="CL75" s="1228"/>
      <c r="CM75" s="1228"/>
      <c r="CN75" s="1228">
        <v>11.1</v>
      </c>
      <c r="CO75" s="1228"/>
      <c r="CP75" s="1228"/>
      <c r="CQ75" s="1228"/>
      <c r="CR75" s="1228"/>
      <c r="CS75" s="1228"/>
      <c r="CT75" s="1228"/>
      <c r="CU75" s="1228"/>
      <c r="CV75" s="1228">
        <v>11.6</v>
      </c>
      <c r="CW75" s="1228"/>
      <c r="CX75" s="1228"/>
      <c r="CY75" s="1228"/>
      <c r="CZ75" s="1228"/>
      <c r="DA75" s="1228"/>
      <c r="DB75" s="1228"/>
      <c r="DC75" s="1228"/>
    </row>
    <row r="76" spans="2:107" x14ac:dyDescent="0.15">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x14ac:dyDescent="0.15">
      <c r="B77" s="259"/>
      <c r="G77" s="1234"/>
      <c r="H77" s="1234"/>
      <c r="I77" s="1234"/>
      <c r="J77" s="1234"/>
      <c r="K77" s="1232"/>
      <c r="L77" s="1232"/>
      <c r="M77" s="1232"/>
      <c r="N77" s="1232"/>
      <c r="AN77" s="1233" t="s">
        <v>568</v>
      </c>
      <c r="AO77" s="1233"/>
      <c r="AP77" s="1233"/>
      <c r="AQ77" s="1233"/>
      <c r="AR77" s="1233"/>
      <c r="AS77" s="1233"/>
      <c r="AT77" s="1233"/>
      <c r="AU77" s="1233"/>
      <c r="AV77" s="1233"/>
      <c r="AW77" s="1233"/>
      <c r="AX77" s="1233"/>
      <c r="AY77" s="1233"/>
      <c r="AZ77" s="1233"/>
      <c r="BA77" s="1233"/>
      <c r="BB77" s="1231" t="s">
        <v>566</v>
      </c>
      <c r="BC77" s="1231"/>
      <c r="BD77" s="1231"/>
      <c r="BE77" s="1231"/>
      <c r="BF77" s="1231"/>
      <c r="BG77" s="1231"/>
      <c r="BH77" s="1231"/>
      <c r="BI77" s="1231"/>
      <c r="BJ77" s="1231"/>
      <c r="BK77" s="1231"/>
      <c r="BL77" s="1231"/>
      <c r="BM77" s="1231"/>
      <c r="BN77" s="1231"/>
      <c r="BO77" s="1231"/>
      <c r="BP77" s="1228">
        <v>38.700000000000003</v>
      </c>
      <c r="BQ77" s="1228"/>
      <c r="BR77" s="1228"/>
      <c r="BS77" s="1228"/>
      <c r="BT77" s="1228"/>
      <c r="BU77" s="1228"/>
      <c r="BV77" s="1228"/>
      <c r="BW77" s="1228"/>
      <c r="BX77" s="1228">
        <v>32.5</v>
      </c>
      <c r="BY77" s="1228"/>
      <c r="BZ77" s="1228"/>
      <c r="CA77" s="1228"/>
      <c r="CB77" s="1228"/>
      <c r="CC77" s="1228"/>
      <c r="CD77" s="1228"/>
      <c r="CE77" s="1228"/>
      <c r="CF77" s="1228">
        <v>25.2</v>
      </c>
      <c r="CG77" s="1228"/>
      <c r="CH77" s="1228"/>
      <c r="CI77" s="1228"/>
      <c r="CJ77" s="1228"/>
      <c r="CK77" s="1228"/>
      <c r="CL77" s="1228"/>
      <c r="CM77" s="1228"/>
      <c r="CN77" s="1228">
        <v>15.7</v>
      </c>
      <c r="CO77" s="1228"/>
      <c r="CP77" s="1228"/>
      <c r="CQ77" s="1228"/>
      <c r="CR77" s="1228"/>
      <c r="CS77" s="1228"/>
      <c r="CT77" s="1228"/>
      <c r="CU77" s="1228"/>
      <c r="CV77" s="1228">
        <v>10.199999999999999</v>
      </c>
      <c r="CW77" s="1228"/>
      <c r="CX77" s="1228"/>
      <c r="CY77" s="1228"/>
      <c r="CZ77" s="1228"/>
      <c r="DA77" s="1228"/>
      <c r="DB77" s="1228"/>
      <c r="DC77" s="1228"/>
    </row>
    <row r="78" spans="2:107" x14ac:dyDescent="0.15">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x14ac:dyDescent="0.15">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571</v>
      </c>
      <c r="BC79" s="1231"/>
      <c r="BD79" s="1231"/>
      <c r="BE79" s="1231"/>
      <c r="BF79" s="1231"/>
      <c r="BG79" s="1231"/>
      <c r="BH79" s="1231"/>
      <c r="BI79" s="1231"/>
      <c r="BJ79" s="1231"/>
      <c r="BK79" s="1231"/>
      <c r="BL79" s="1231"/>
      <c r="BM79" s="1231"/>
      <c r="BN79" s="1231"/>
      <c r="BO79" s="1231"/>
      <c r="BP79" s="1228">
        <v>8.8000000000000007</v>
      </c>
      <c r="BQ79" s="1228"/>
      <c r="BR79" s="1228"/>
      <c r="BS79" s="1228"/>
      <c r="BT79" s="1228"/>
      <c r="BU79" s="1228"/>
      <c r="BV79" s="1228"/>
      <c r="BW79" s="1228"/>
      <c r="BX79" s="1228">
        <v>8.6999999999999993</v>
      </c>
      <c r="BY79" s="1228"/>
      <c r="BZ79" s="1228"/>
      <c r="CA79" s="1228"/>
      <c r="CB79" s="1228"/>
      <c r="CC79" s="1228"/>
      <c r="CD79" s="1228"/>
      <c r="CE79" s="1228"/>
      <c r="CF79" s="1228">
        <v>8.9</v>
      </c>
      <c r="CG79" s="1228"/>
      <c r="CH79" s="1228"/>
      <c r="CI79" s="1228"/>
      <c r="CJ79" s="1228"/>
      <c r="CK79" s="1228"/>
      <c r="CL79" s="1228"/>
      <c r="CM79" s="1228"/>
      <c r="CN79" s="1228">
        <v>8.9</v>
      </c>
      <c r="CO79" s="1228"/>
      <c r="CP79" s="1228"/>
      <c r="CQ79" s="1228"/>
      <c r="CR79" s="1228"/>
      <c r="CS79" s="1228"/>
      <c r="CT79" s="1228"/>
      <c r="CU79" s="1228"/>
      <c r="CV79" s="1228">
        <v>9</v>
      </c>
      <c r="CW79" s="1228"/>
      <c r="CX79" s="1228"/>
      <c r="CY79" s="1228"/>
      <c r="CZ79" s="1228"/>
      <c r="DA79" s="1228"/>
      <c r="DB79" s="1228"/>
      <c r="DC79" s="1228"/>
    </row>
    <row r="80" spans="2:107" x14ac:dyDescent="0.15">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x14ac:dyDescent="0.15">
      <c r="B81" s="259"/>
    </row>
    <row r="82" spans="2:109" ht="17.25" x14ac:dyDescent="0.15">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x14ac:dyDescent="0.15">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x14ac:dyDescent="0.15">
      <c r="DD84" s="255"/>
      <c r="DE84" s="255"/>
    </row>
    <row r="85" spans="2:109" x14ac:dyDescent="0.15">
      <c r="DD85" s="255"/>
      <c r="DE85" s="255"/>
    </row>
  </sheetData>
  <sheetProtection algorithmName="SHA-512" hashValue="Jcrnlec8RuXLNILWk3+zljS2tC51V388YeM0qNSyvDIj8ks08+ibeww8OB9kt2pWLJ6bVTLbGV768plWkmBo2w==" saltValue="W3iKZWaWcPbw60DBChKmP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9E4BE-5911-4140-A077-92C741461AA1}">
  <sheetPr>
    <pageSetUpPr fitToPage="1"/>
  </sheetPr>
  <dimension ref="A1:DR125"/>
  <sheetViews>
    <sheetView showGridLines="0" topLeftCell="A78" zoomScale="85" zoomScaleNormal="85" zoomScaleSheetLayoutView="70" workbookViewId="0"/>
  </sheetViews>
  <sheetFormatPr defaultColWidth="0" defaultRowHeight="13.5" customHeight="1" zeroHeight="1" x14ac:dyDescent="0.15"/>
  <cols>
    <col min="1" max="34" width="2.5" style="254" customWidth="1"/>
    <col min="35" max="122" width="2.5" style="253" customWidth="1"/>
    <col min="123" max="16384" width="2.5" style="253" hidden="1"/>
  </cols>
  <sheetData>
    <row r="1" spans="1:34"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x14ac:dyDescent="0.15">
      <c r="S2" s="253"/>
      <c r="AH2" s="253"/>
    </row>
    <row r="3" spans="1: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x14ac:dyDescent="0.15"/>
    <row r="5" spans="1:34" x14ac:dyDescent="0.15"/>
    <row r="6" spans="1:34" x14ac:dyDescent="0.15"/>
    <row r="7" spans="1:34" x14ac:dyDescent="0.15"/>
    <row r="8" spans="1:34" x14ac:dyDescent="0.15"/>
    <row r="9" spans="1:34" x14ac:dyDescent="0.15">
      <c r="AH9" s="253"/>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475</v>
      </c>
    </row>
  </sheetData>
  <sheetProtection algorithmName="SHA-512" hashValue="6OrVXs0EIbF2nE6d6DzwPQmWt5Qgo83rbcnLb+tXBUSlmkFsUjBkxMcLRxZy+SA17QyQ5TMNT2fw0IPL2YLKsQ==" saltValue="sLt7uOMpJPcB8ASY0AeIRA==" spinCount="100000" sheet="1" objects="1" scenarios="1"/>
  <dataConsolidate/>
  <phoneticPr fontId="2"/>
  <printOptions horizontalCentered="1" verticalCentered="1"/>
  <pageMargins left="0" right="0" top="0.19685039370078741" bottom="0" header="0.39370078740157483" footer="0"/>
  <pageSetup paperSize="9" scale="35"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37B3F-F5F1-423A-A515-E61F8881015E}">
  <sheetPr>
    <pageSetUpPr fitToPage="1"/>
  </sheetPr>
  <dimension ref="A1:DR125"/>
  <sheetViews>
    <sheetView showGridLines="0" topLeftCell="A79" zoomScale="85" zoomScaleNormal="85" zoomScaleSheetLayoutView="55" workbookViewId="0"/>
  </sheetViews>
  <sheetFormatPr defaultColWidth="0" defaultRowHeight="13.5" customHeight="1" zeroHeight="1" x14ac:dyDescent="0.15"/>
  <cols>
    <col min="1" max="34" width="2.5" style="254" customWidth="1"/>
    <col min="35" max="122" width="2.5" style="253" customWidth="1"/>
    <col min="123" max="16384" width="2.5" style="253" hidden="1"/>
  </cols>
  <sheetData>
    <row r="1" spans="2:34"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x14ac:dyDescent="0.15">
      <c r="S2" s="253"/>
      <c r="AH2" s="253"/>
    </row>
    <row r="3" spans="2: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x14ac:dyDescent="0.15"/>
    <row r="5" spans="2:34" x14ac:dyDescent="0.15"/>
    <row r="6" spans="2:34" x14ac:dyDescent="0.15"/>
    <row r="7" spans="2:34" x14ac:dyDescent="0.15"/>
    <row r="8" spans="2:34" x14ac:dyDescent="0.15"/>
    <row r="9" spans="2:34" x14ac:dyDescent="0.15">
      <c r="AH9" s="25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c r="AG59" s="253"/>
      <c r="AH59" s="253"/>
    </row>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475</v>
      </c>
    </row>
  </sheetData>
  <sheetProtection algorithmName="SHA-512" hashValue="U5Rwj/eliJ0+PHmSKwrO3Q4fwcvxKdmGo1uUFIBswA79+ZQT0LwfYa2s963MrphxRvsgUX9cm92GdmKWbmdksg==" saltValue="poOEBcFmNs6x/z2wMavmK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2" customWidth="1"/>
    <col min="2" max="8" width="13.375" style="142" customWidth="1"/>
    <col min="9" max="16384" width="11.125" style="142"/>
  </cols>
  <sheetData>
    <row r="1" spans="1:8" x14ac:dyDescent="0.15">
      <c r="A1" s="136"/>
      <c r="B1" s="137"/>
      <c r="C1" s="138"/>
      <c r="D1" s="139"/>
      <c r="E1" s="140"/>
      <c r="F1" s="140"/>
      <c r="G1" s="140"/>
      <c r="H1" s="141"/>
    </row>
    <row r="2" spans="1:8" x14ac:dyDescent="0.15">
      <c r="A2" s="143"/>
      <c r="B2" s="144"/>
      <c r="C2" s="145"/>
      <c r="D2" s="146" t="s">
        <v>50</v>
      </c>
      <c r="E2" s="147"/>
      <c r="F2" s="148" t="s">
        <v>524</v>
      </c>
      <c r="G2" s="149"/>
      <c r="H2" s="150"/>
    </row>
    <row r="3" spans="1:8" x14ac:dyDescent="0.15">
      <c r="A3" s="146" t="s">
        <v>517</v>
      </c>
      <c r="B3" s="151"/>
      <c r="C3" s="152"/>
      <c r="D3" s="153">
        <v>67491</v>
      </c>
      <c r="E3" s="154"/>
      <c r="F3" s="155">
        <v>79288</v>
      </c>
      <c r="G3" s="156"/>
      <c r="H3" s="157"/>
    </row>
    <row r="4" spans="1:8" x14ac:dyDescent="0.15">
      <c r="A4" s="158"/>
      <c r="B4" s="159"/>
      <c r="C4" s="160"/>
      <c r="D4" s="161">
        <v>25497</v>
      </c>
      <c r="E4" s="162"/>
      <c r="F4" s="163">
        <v>41870</v>
      </c>
      <c r="G4" s="164"/>
      <c r="H4" s="165"/>
    </row>
    <row r="5" spans="1:8" x14ac:dyDescent="0.15">
      <c r="A5" s="146" t="s">
        <v>519</v>
      </c>
      <c r="B5" s="151"/>
      <c r="C5" s="152"/>
      <c r="D5" s="153">
        <v>60803</v>
      </c>
      <c r="E5" s="154"/>
      <c r="F5" s="155">
        <v>84962</v>
      </c>
      <c r="G5" s="156"/>
      <c r="H5" s="157"/>
    </row>
    <row r="6" spans="1:8" x14ac:dyDescent="0.15">
      <c r="A6" s="158"/>
      <c r="B6" s="159"/>
      <c r="C6" s="160"/>
      <c r="D6" s="161">
        <v>23790</v>
      </c>
      <c r="E6" s="162"/>
      <c r="F6" s="163">
        <v>42793</v>
      </c>
      <c r="G6" s="164"/>
      <c r="H6" s="165"/>
    </row>
    <row r="7" spans="1:8" x14ac:dyDescent="0.15">
      <c r="A7" s="146" t="s">
        <v>520</v>
      </c>
      <c r="B7" s="151"/>
      <c r="C7" s="152"/>
      <c r="D7" s="153">
        <v>52201</v>
      </c>
      <c r="E7" s="154"/>
      <c r="F7" s="155">
        <v>96469</v>
      </c>
      <c r="G7" s="156"/>
      <c r="H7" s="157"/>
    </row>
    <row r="8" spans="1:8" x14ac:dyDescent="0.15">
      <c r="A8" s="158"/>
      <c r="B8" s="159"/>
      <c r="C8" s="160"/>
      <c r="D8" s="161">
        <v>29459</v>
      </c>
      <c r="E8" s="162"/>
      <c r="F8" s="163">
        <v>49775</v>
      </c>
      <c r="G8" s="164"/>
      <c r="H8" s="165"/>
    </row>
    <row r="9" spans="1:8" x14ac:dyDescent="0.15">
      <c r="A9" s="146" t="s">
        <v>521</v>
      </c>
      <c r="B9" s="151"/>
      <c r="C9" s="152"/>
      <c r="D9" s="153">
        <v>48278</v>
      </c>
      <c r="E9" s="154"/>
      <c r="F9" s="155">
        <v>85743</v>
      </c>
      <c r="G9" s="156"/>
      <c r="H9" s="157"/>
    </row>
    <row r="10" spans="1:8" x14ac:dyDescent="0.15">
      <c r="A10" s="158"/>
      <c r="B10" s="159"/>
      <c r="C10" s="160"/>
      <c r="D10" s="161">
        <v>25834</v>
      </c>
      <c r="E10" s="162"/>
      <c r="F10" s="163">
        <v>45231</v>
      </c>
      <c r="G10" s="164"/>
      <c r="H10" s="165"/>
    </row>
    <row r="11" spans="1:8" x14ac:dyDescent="0.15">
      <c r="A11" s="146" t="s">
        <v>522</v>
      </c>
      <c r="B11" s="151"/>
      <c r="C11" s="152"/>
      <c r="D11" s="153">
        <v>81427</v>
      </c>
      <c r="E11" s="154"/>
      <c r="F11" s="155">
        <v>92509</v>
      </c>
      <c r="G11" s="156"/>
      <c r="H11" s="157"/>
    </row>
    <row r="12" spans="1:8" x14ac:dyDescent="0.15">
      <c r="A12" s="158"/>
      <c r="B12" s="159"/>
      <c r="C12" s="166"/>
      <c r="D12" s="161">
        <v>42271</v>
      </c>
      <c r="E12" s="162"/>
      <c r="F12" s="163">
        <v>52274</v>
      </c>
      <c r="G12" s="164"/>
      <c r="H12" s="165"/>
    </row>
    <row r="13" spans="1:8" x14ac:dyDescent="0.15">
      <c r="A13" s="146"/>
      <c r="B13" s="151"/>
      <c r="C13" s="152"/>
      <c r="D13" s="153">
        <v>62040</v>
      </c>
      <c r="E13" s="154"/>
      <c r="F13" s="155">
        <v>87794</v>
      </c>
      <c r="G13" s="167"/>
      <c r="H13" s="157"/>
    </row>
    <row r="14" spans="1:8" x14ac:dyDescent="0.15">
      <c r="A14" s="158"/>
      <c r="B14" s="159"/>
      <c r="C14" s="160"/>
      <c r="D14" s="161">
        <v>29370</v>
      </c>
      <c r="E14" s="162"/>
      <c r="F14" s="163">
        <v>46389</v>
      </c>
      <c r="G14" s="164"/>
      <c r="H14" s="165"/>
    </row>
    <row r="17" spans="1:11" x14ac:dyDescent="0.15">
      <c r="A17" s="142" t="s">
        <v>51</v>
      </c>
    </row>
    <row r="18" spans="1:11" x14ac:dyDescent="0.15">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15">
      <c r="A19" s="168" t="s">
        <v>52</v>
      </c>
      <c r="B19" s="168">
        <f>ROUND(VALUE(SUBSTITUTE(実質収支比率等に係る経年分析!F$48,"▲","-")),2)</f>
        <v>4.04</v>
      </c>
      <c r="C19" s="168">
        <f>ROUND(VALUE(SUBSTITUTE(実質収支比率等に係る経年分析!G$48,"▲","-")),2)</f>
        <v>6.97</v>
      </c>
      <c r="D19" s="168">
        <f>ROUND(VALUE(SUBSTITUTE(実質収支比率等に係る経年分析!H$48,"▲","-")),2)</f>
        <v>12.02</v>
      </c>
      <c r="E19" s="168">
        <f>ROUND(VALUE(SUBSTITUTE(実質収支比率等に係る経年分析!I$48,"▲","-")),2)</f>
        <v>13.72</v>
      </c>
      <c r="F19" s="168">
        <f>ROUND(VALUE(SUBSTITUTE(実質収支比率等に係る経年分析!J$48,"▲","-")),2)</f>
        <v>6.22</v>
      </c>
    </row>
    <row r="20" spans="1:11" x14ac:dyDescent="0.15">
      <c r="A20" s="168" t="s">
        <v>53</v>
      </c>
      <c r="B20" s="168">
        <f>ROUND(VALUE(SUBSTITUTE(実質収支比率等に係る経年分析!F$47,"▲","-")),2)</f>
        <v>37.479999999999997</v>
      </c>
      <c r="C20" s="168">
        <f>ROUND(VALUE(SUBSTITUTE(実質収支比率等に係る経年分析!G$47,"▲","-")),2)</f>
        <v>38.75</v>
      </c>
      <c r="D20" s="168">
        <f>ROUND(VALUE(SUBSTITUTE(実質収支比率等に係る経年分析!H$47,"▲","-")),2)</f>
        <v>39.97</v>
      </c>
      <c r="E20" s="168">
        <f>ROUND(VALUE(SUBSTITUTE(実質収支比率等に係る経年分析!I$47,"▲","-")),2)</f>
        <v>46.21</v>
      </c>
      <c r="F20" s="168">
        <f>ROUND(VALUE(SUBSTITUTE(実質収支比率等に係る経年分析!J$47,"▲","-")),2)</f>
        <v>34.369999999999997</v>
      </c>
    </row>
    <row r="21" spans="1:11" x14ac:dyDescent="0.15">
      <c r="A21" s="168" t="s">
        <v>54</v>
      </c>
      <c r="B21" s="168">
        <f>IF(ISNUMBER(VALUE(SUBSTITUTE(実質収支比率等に係る経年分析!F$49,"▲","-"))),ROUND(VALUE(SUBSTITUTE(実質収支比率等に係る経年分析!F$49,"▲","-")),2),NA())</f>
        <v>-4.66</v>
      </c>
      <c r="C21" s="168">
        <f>IF(ISNUMBER(VALUE(SUBSTITUTE(実質収支比率等に係る経年分析!G$49,"▲","-"))),ROUND(VALUE(SUBSTITUTE(実質収支比率等に係る経年分析!G$49,"▲","-")),2),NA())</f>
        <v>3.02</v>
      </c>
      <c r="D21" s="168">
        <f>IF(ISNUMBER(VALUE(SUBSTITUTE(実質収支比率等に係る経年分析!H$49,"▲","-"))),ROUND(VALUE(SUBSTITUTE(実質収支比率等に係る経年分析!H$49,"▲","-")),2),NA())</f>
        <v>5.48</v>
      </c>
      <c r="E21" s="168">
        <f>IF(ISNUMBER(VALUE(SUBSTITUTE(実質収支比率等に係る経年分析!I$49,"▲","-"))),ROUND(VALUE(SUBSTITUTE(実質収支比率等に係る経年分析!I$49,"▲","-")),2),NA())</f>
        <v>1.89</v>
      </c>
      <c r="F21" s="168">
        <f>IF(ISNUMBER(VALUE(SUBSTITUTE(実質収支比率等に係る経年分析!J$49,"▲","-"))),ROUND(VALUE(SUBSTITUTE(実質収支比率等に係る経年分析!J$49,"▲","-")),2),NA())</f>
        <v>-23.72</v>
      </c>
    </row>
    <row r="24" spans="1:11" x14ac:dyDescent="0.15">
      <c r="A24" s="142" t="s">
        <v>55</v>
      </c>
    </row>
    <row r="25" spans="1:11" x14ac:dyDescent="0.15">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15">
      <c r="A26" s="169"/>
      <c r="B26" s="169" t="s">
        <v>56</v>
      </c>
      <c r="C26" s="169" t="s">
        <v>57</v>
      </c>
      <c r="D26" s="169" t="s">
        <v>56</v>
      </c>
      <c r="E26" s="169" t="s">
        <v>57</v>
      </c>
      <c r="F26" s="169" t="s">
        <v>56</v>
      </c>
      <c r="G26" s="169" t="s">
        <v>57</v>
      </c>
      <c r="H26" s="169" t="s">
        <v>56</v>
      </c>
      <c r="I26" s="169" t="s">
        <v>57</v>
      </c>
      <c r="J26" s="169" t="s">
        <v>56</v>
      </c>
      <c r="K26" s="169" t="s">
        <v>57</v>
      </c>
    </row>
    <row r="27" spans="1:11" x14ac:dyDescent="0.15">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0.66</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15">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15">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15">
      <c r="A30" s="169" t="str">
        <f>IF(連結実質赤字比率に係る赤字・黒字の構成分析!C$40="",NA(),連結実質赤字比率に係る赤字・黒字の構成分析!C$40)</f>
        <v>宇土市国民健康保険特別会計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0.28999999999999998</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0.5</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0.22</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0.61</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0.01</v>
      </c>
    </row>
    <row r="31" spans="1:11" x14ac:dyDescent="0.15">
      <c r="A31" s="169" t="str">
        <f>IF(連結実質赤字比率に係る赤字・黒字の構成分析!C$39="",NA(),連結実質赤字比率に係る赤字・黒字の構成分析!C$39)</f>
        <v>宇土市漁業集落排水施設整備事業特別会計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0.08</v>
      </c>
    </row>
    <row r="32" spans="1:11" x14ac:dyDescent="0.15">
      <c r="A32" s="169" t="str">
        <f>IF(連結実質赤字比率に係る赤字・黒字の構成分析!C$38="",NA(),連結実質赤字比率に係る赤字・黒字の構成分析!C$38)</f>
        <v>宇土市後期高齢者医療特別会計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0.1</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0.11</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0.12</v>
      </c>
    </row>
    <row r="33" spans="1:16" x14ac:dyDescent="0.15">
      <c r="A33" s="169" t="str">
        <f>IF(連結実質赤字比率に係る赤字・黒字の構成分析!C$37="",NA(),連結実質赤字比率に係る赤字・黒字の構成分析!C$37)</f>
        <v>宇土市介護保険特別会計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2.09</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2.23</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2.3199999999999998</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2.1</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1.74</v>
      </c>
    </row>
    <row r="34" spans="1:16" x14ac:dyDescent="0.15">
      <c r="A34" s="169" t="str">
        <f>IF(連結実質赤字比率に係る赤字・黒字の構成分析!C$36="",NA(),連結実質赤字比率に係る赤字・黒字の構成分析!C$36)</f>
        <v>一般会計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4.04</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6.96</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12.02</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13.72</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6.21</v>
      </c>
    </row>
    <row r="35" spans="1:16" x14ac:dyDescent="0.15">
      <c r="A35" s="169" t="str">
        <f>IF(連結実質赤字比率に係る赤字・黒字の構成分析!C$35="",NA(),連結実質赤字比率に係る赤字・黒字の構成分析!C$35)</f>
        <v>宇土市水道事業会計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7.96</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8.7899999999999991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8.33</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8.58</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7.97</v>
      </c>
    </row>
    <row r="36" spans="1:16" x14ac:dyDescent="0.15">
      <c r="A36" s="169" t="str">
        <f>IF(連結実質赤字比率に係る赤字・黒字の構成分析!C$34="",NA(),連結実質赤字比率に係る赤字・黒字の構成分析!C$34)</f>
        <v>宇土市公共下水道事業会計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10.050000000000001</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11.31</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11.73</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12.61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12.81</v>
      </c>
    </row>
    <row r="39" spans="1:16" x14ac:dyDescent="0.15">
      <c r="A39" s="142" t="s">
        <v>58</v>
      </c>
    </row>
    <row r="40" spans="1:16" x14ac:dyDescent="0.15">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15">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15">
      <c r="A42" s="170" t="s">
        <v>61</v>
      </c>
      <c r="B42" s="170"/>
      <c r="C42" s="170"/>
      <c r="D42" s="170">
        <f>'実質公債費比率（分子）の構造'!K$52</f>
        <v>1214</v>
      </c>
      <c r="E42" s="170"/>
      <c r="F42" s="170"/>
      <c r="G42" s="170">
        <f>'実質公債費比率（分子）の構造'!L$52</f>
        <v>1215</v>
      </c>
      <c r="H42" s="170"/>
      <c r="I42" s="170"/>
      <c r="J42" s="170">
        <f>'実質公債費比率（分子）の構造'!M$52</f>
        <v>1339</v>
      </c>
      <c r="K42" s="170"/>
      <c r="L42" s="170"/>
      <c r="M42" s="170">
        <f>'実質公債費比率（分子）の構造'!N$52</f>
        <v>1548</v>
      </c>
      <c r="N42" s="170"/>
      <c r="O42" s="170"/>
      <c r="P42" s="170">
        <f>'実質公債費比率（分子）の構造'!O$52</f>
        <v>1808</v>
      </c>
    </row>
    <row r="43" spans="1:16" x14ac:dyDescent="0.15">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15">
      <c r="A44" s="170" t="s">
        <v>62</v>
      </c>
      <c r="B44" s="170">
        <f>'実質公債費比率（分子）の構造'!K$50</f>
        <v>0</v>
      </c>
      <c r="C44" s="170"/>
      <c r="D44" s="170"/>
      <c r="E44" s="170">
        <f>'実質公債費比率（分子）の構造'!L$50</f>
        <v>0</v>
      </c>
      <c r="F44" s="170"/>
      <c r="G44" s="170"/>
      <c r="H44" s="170">
        <f>'実質公債費比率（分子）の構造'!M$50</f>
        <v>0</v>
      </c>
      <c r="I44" s="170"/>
      <c r="J44" s="170"/>
      <c r="K44" s="170">
        <f>'実質公債費比率（分子）の構造'!N$50</f>
        <v>0</v>
      </c>
      <c r="L44" s="170"/>
      <c r="M44" s="170"/>
      <c r="N44" s="170">
        <f>'実質公債費比率（分子）の構造'!O$50</f>
        <v>0</v>
      </c>
      <c r="O44" s="170"/>
      <c r="P44" s="170"/>
    </row>
    <row r="45" spans="1:16" x14ac:dyDescent="0.15">
      <c r="A45" s="170" t="s">
        <v>63</v>
      </c>
      <c r="B45" s="170">
        <f>'実質公債費比率（分子）の構造'!K$49</f>
        <v>101</v>
      </c>
      <c r="C45" s="170"/>
      <c r="D45" s="170"/>
      <c r="E45" s="170">
        <f>'実質公債費比率（分子）の構造'!L$49</f>
        <v>112</v>
      </c>
      <c r="F45" s="170"/>
      <c r="G45" s="170"/>
      <c r="H45" s="170">
        <f>'実質公債費比率（分子）の構造'!M$49</f>
        <v>138</v>
      </c>
      <c r="I45" s="170"/>
      <c r="J45" s="170"/>
      <c r="K45" s="170">
        <f>'実質公債費比率（分子）の構造'!N$49</f>
        <v>174</v>
      </c>
      <c r="L45" s="170"/>
      <c r="M45" s="170"/>
      <c r="N45" s="170">
        <f>'実質公債費比率（分子）の構造'!O$49</f>
        <v>213</v>
      </c>
      <c r="O45" s="170"/>
      <c r="P45" s="170"/>
    </row>
    <row r="46" spans="1:16" x14ac:dyDescent="0.15">
      <c r="A46" s="170" t="s">
        <v>64</v>
      </c>
      <c r="B46" s="170">
        <f>'実質公債費比率（分子）の構造'!K$48</f>
        <v>228</v>
      </c>
      <c r="C46" s="170"/>
      <c r="D46" s="170"/>
      <c r="E46" s="170">
        <f>'実質公債費比率（分子）の構造'!L$48</f>
        <v>227</v>
      </c>
      <c r="F46" s="170"/>
      <c r="G46" s="170"/>
      <c r="H46" s="170">
        <f>'実質公債費比率（分子）の構造'!M$48</f>
        <v>214</v>
      </c>
      <c r="I46" s="170"/>
      <c r="J46" s="170"/>
      <c r="K46" s="170">
        <f>'実質公債費比率（分子）の構造'!N$48</f>
        <v>211</v>
      </c>
      <c r="L46" s="170"/>
      <c r="M46" s="170"/>
      <c r="N46" s="170">
        <f>'実質公債費比率（分子）の構造'!O$48</f>
        <v>223</v>
      </c>
      <c r="O46" s="170"/>
      <c r="P46" s="170"/>
    </row>
    <row r="47" spans="1:16" x14ac:dyDescent="0.15">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15">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15">
      <c r="A49" s="170" t="s">
        <v>66</v>
      </c>
      <c r="B49" s="170">
        <f>'実質公債費比率（分子）の構造'!K$45</f>
        <v>1675</v>
      </c>
      <c r="C49" s="170"/>
      <c r="D49" s="170"/>
      <c r="E49" s="170">
        <f>'実質公債費比率（分子）の構造'!L$45</f>
        <v>1707</v>
      </c>
      <c r="F49" s="170"/>
      <c r="G49" s="170"/>
      <c r="H49" s="170">
        <f>'実質公債費比率（分子）の構造'!M$45</f>
        <v>1838</v>
      </c>
      <c r="I49" s="170"/>
      <c r="J49" s="170"/>
      <c r="K49" s="170">
        <f>'実質公債費比率（分子）の構造'!N$45</f>
        <v>2120</v>
      </c>
      <c r="L49" s="170"/>
      <c r="M49" s="170"/>
      <c r="N49" s="170">
        <f>'実質公債費比率（分子）の構造'!O$45</f>
        <v>2371</v>
      </c>
      <c r="O49" s="170"/>
      <c r="P49" s="170"/>
    </row>
    <row r="50" spans="1:16" x14ac:dyDescent="0.15">
      <c r="A50" s="170" t="s">
        <v>67</v>
      </c>
      <c r="B50" s="170" t="e">
        <f>NA()</f>
        <v>#N/A</v>
      </c>
      <c r="C50" s="170">
        <f>IF(ISNUMBER('実質公債費比率（分子）の構造'!K$53),'実質公債費比率（分子）の構造'!K$53,NA())</f>
        <v>790</v>
      </c>
      <c r="D50" s="170" t="e">
        <f>NA()</f>
        <v>#N/A</v>
      </c>
      <c r="E50" s="170" t="e">
        <f>NA()</f>
        <v>#N/A</v>
      </c>
      <c r="F50" s="170">
        <f>IF(ISNUMBER('実質公債費比率（分子）の構造'!L$53),'実質公債費比率（分子）の構造'!L$53,NA())</f>
        <v>831</v>
      </c>
      <c r="G50" s="170" t="e">
        <f>NA()</f>
        <v>#N/A</v>
      </c>
      <c r="H50" s="170" t="e">
        <f>NA()</f>
        <v>#N/A</v>
      </c>
      <c r="I50" s="170">
        <f>IF(ISNUMBER('実質公債費比率（分子）の構造'!M$53),'実質公債費比率（分子）の構造'!M$53,NA())</f>
        <v>851</v>
      </c>
      <c r="J50" s="170" t="e">
        <f>NA()</f>
        <v>#N/A</v>
      </c>
      <c r="K50" s="170" t="e">
        <f>NA()</f>
        <v>#N/A</v>
      </c>
      <c r="L50" s="170">
        <f>IF(ISNUMBER('実質公債費比率（分子）の構造'!N$53),'実質公債費比率（分子）の構造'!N$53,NA())</f>
        <v>957</v>
      </c>
      <c r="M50" s="170" t="e">
        <f>NA()</f>
        <v>#N/A</v>
      </c>
      <c r="N50" s="170" t="e">
        <f>NA()</f>
        <v>#N/A</v>
      </c>
      <c r="O50" s="170">
        <f>IF(ISNUMBER('実質公債費比率（分子）の構造'!O$53),'実質公債費比率（分子）の構造'!O$53,NA())</f>
        <v>999</v>
      </c>
      <c r="P50" s="170" t="e">
        <f>NA()</f>
        <v>#N/A</v>
      </c>
    </row>
    <row r="53" spans="1:16" x14ac:dyDescent="0.15">
      <c r="A53" s="142" t="s">
        <v>68</v>
      </c>
    </row>
    <row r="54" spans="1:16" x14ac:dyDescent="0.15">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15">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15">
      <c r="A56" s="169" t="s">
        <v>43</v>
      </c>
      <c r="B56" s="169"/>
      <c r="C56" s="169"/>
      <c r="D56" s="169">
        <f>'将来負担比率（分子）の構造'!I$52</f>
        <v>17242</v>
      </c>
      <c r="E56" s="169"/>
      <c r="F56" s="169"/>
      <c r="G56" s="169">
        <f>'将来負担比率（分子）の構造'!J$52</f>
        <v>19032</v>
      </c>
      <c r="H56" s="169"/>
      <c r="I56" s="169"/>
      <c r="J56" s="169">
        <f>'将来負担比率（分子）の構造'!K$52</f>
        <v>20523</v>
      </c>
      <c r="K56" s="169"/>
      <c r="L56" s="169"/>
      <c r="M56" s="169">
        <f>'将来負担比率（分子）の構造'!L$52</f>
        <v>22307</v>
      </c>
      <c r="N56" s="169"/>
      <c r="O56" s="169"/>
      <c r="P56" s="169">
        <f>'将来負担比率（分子）の構造'!M$52</f>
        <v>21520</v>
      </c>
    </row>
    <row r="57" spans="1:16" x14ac:dyDescent="0.15">
      <c r="A57" s="169" t="s">
        <v>42</v>
      </c>
      <c r="B57" s="169"/>
      <c r="C57" s="169"/>
      <c r="D57" s="169">
        <f>'将来負担比率（分子）の構造'!I$51</f>
        <v>565</v>
      </c>
      <c r="E57" s="169"/>
      <c r="F57" s="169"/>
      <c r="G57" s="169">
        <f>'将来負担比率（分子）の構造'!J$51</f>
        <v>510</v>
      </c>
      <c r="H57" s="169"/>
      <c r="I57" s="169"/>
      <c r="J57" s="169">
        <f>'将来負担比率（分子）の構造'!K$51</f>
        <v>401</v>
      </c>
      <c r="K57" s="169"/>
      <c r="L57" s="169"/>
      <c r="M57" s="169">
        <f>'将来負担比率（分子）の構造'!L$51</f>
        <v>286</v>
      </c>
      <c r="N57" s="169"/>
      <c r="O57" s="169"/>
      <c r="P57" s="169">
        <f>'将来負担比率（分子）の構造'!M$51</f>
        <v>164</v>
      </c>
    </row>
    <row r="58" spans="1:16" x14ac:dyDescent="0.15">
      <c r="A58" s="169" t="s">
        <v>41</v>
      </c>
      <c r="B58" s="169"/>
      <c r="C58" s="169"/>
      <c r="D58" s="169">
        <f>'将来負担比率（分子）の構造'!I$50</f>
        <v>6324</v>
      </c>
      <c r="E58" s="169"/>
      <c r="F58" s="169"/>
      <c r="G58" s="169">
        <f>'将来負担比率（分子）の構造'!J$50</f>
        <v>6533</v>
      </c>
      <c r="H58" s="169"/>
      <c r="I58" s="169"/>
      <c r="J58" s="169">
        <f>'将来負担比率（分子）の構造'!K$50</f>
        <v>7548</v>
      </c>
      <c r="K58" s="169"/>
      <c r="L58" s="169"/>
      <c r="M58" s="169">
        <f>'将来負担比率（分子）の構造'!L$50</f>
        <v>8016</v>
      </c>
      <c r="N58" s="169"/>
      <c r="O58" s="169"/>
      <c r="P58" s="169">
        <f>'将来負担比率（分子）の構造'!M$50</f>
        <v>8232</v>
      </c>
    </row>
    <row r="59" spans="1:16" x14ac:dyDescent="0.15">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15">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15">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15">
      <c r="A62" s="169" t="s">
        <v>35</v>
      </c>
      <c r="B62" s="169">
        <f>'将来負担比率（分子）の構造'!I$45</f>
        <v>1543</v>
      </c>
      <c r="C62" s="169"/>
      <c r="D62" s="169"/>
      <c r="E62" s="169">
        <f>'将来負担比率（分子）の構造'!J$45</f>
        <v>1628</v>
      </c>
      <c r="F62" s="169"/>
      <c r="G62" s="169"/>
      <c r="H62" s="169">
        <f>'将来負担比率（分子）の構造'!K$45</f>
        <v>1707</v>
      </c>
      <c r="I62" s="169"/>
      <c r="J62" s="169"/>
      <c r="K62" s="169">
        <f>'将来負担比率（分子）の構造'!L$45</f>
        <v>1722</v>
      </c>
      <c r="L62" s="169"/>
      <c r="M62" s="169"/>
      <c r="N62" s="169">
        <f>'将来負担比率（分子）の構造'!M$45</f>
        <v>1831</v>
      </c>
      <c r="O62" s="169"/>
      <c r="P62" s="169"/>
    </row>
    <row r="63" spans="1:16" x14ac:dyDescent="0.15">
      <c r="A63" s="169" t="s">
        <v>34</v>
      </c>
      <c r="B63" s="169">
        <f>'将来負担比率（分子）の構造'!I$44</f>
        <v>415</v>
      </c>
      <c r="C63" s="169"/>
      <c r="D63" s="169"/>
      <c r="E63" s="169">
        <f>'将来負担比率（分子）の構造'!J$44</f>
        <v>3500</v>
      </c>
      <c r="F63" s="169"/>
      <c r="G63" s="169"/>
      <c r="H63" s="169">
        <f>'将来負担比率（分子）の構造'!K$44</f>
        <v>3280</v>
      </c>
      <c r="I63" s="169"/>
      <c r="J63" s="169"/>
      <c r="K63" s="169">
        <f>'将来負担比率（分子）の構造'!L$44</f>
        <v>3792</v>
      </c>
      <c r="L63" s="169"/>
      <c r="M63" s="169"/>
      <c r="N63" s="169">
        <f>'将来負担比率（分子）の構造'!M$44</f>
        <v>4362</v>
      </c>
      <c r="O63" s="169"/>
      <c r="P63" s="169"/>
    </row>
    <row r="64" spans="1:16" x14ac:dyDescent="0.15">
      <c r="A64" s="169" t="s">
        <v>33</v>
      </c>
      <c r="B64" s="169">
        <f>'将来負担比率（分子）の構造'!I$43</f>
        <v>2621</v>
      </c>
      <c r="C64" s="169"/>
      <c r="D64" s="169"/>
      <c r="E64" s="169">
        <f>'将来負担比率（分子）の構造'!J$43</f>
        <v>2430</v>
      </c>
      <c r="F64" s="169"/>
      <c r="G64" s="169"/>
      <c r="H64" s="169">
        <f>'将来負担比率（分子）の構造'!K$43</f>
        <v>2125</v>
      </c>
      <c r="I64" s="169"/>
      <c r="J64" s="169"/>
      <c r="K64" s="169">
        <f>'将来負担比率（分子）の構造'!L$43</f>
        <v>2072</v>
      </c>
      <c r="L64" s="169"/>
      <c r="M64" s="169"/>
      <c r="N64" s="169">
        <f>'将来負担比率（分子）の構造'!M$43</f>
        <v>1974</v>
      </c>
      <c r="O64" s="169"/>
      <c r="P64" s="169"/>
    </row>
    <row r="65" spans="1:16" x14ac:dyDescent="0.15">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15">
      <c r="A66" s="169" t="s">
        <v>31</v>
      </c>
      <c r="B66" s="169">
        <f>'将来負担比率（分子）の構造'!I$41</f>
        <v>19755</v>
      </c>
      <c r="C66" s="169"/>
      <c r="D66" s="169"/>
      <c r="E66" s="169">
        <f>'将来負担比率（分子）の構造'!J$41</f>
        <v>20076</v>
      </c>
      <c r="F66" s="169"/>
      <c r="G66" s="169"/>
      <c r="H66" s="169">
        <f>'将来負担比率（分子）の構造'!K$41</f>
        <v>20940</v>
      </c>
      <c r="I66" s="169"/>
      <c r="J66" s="169"/>
      <c r="K66" s="169">
        <f>'将来負担比率（分子）の構造'!L$41</f>
        <v>22463</v>
      </c>
      <c r="L66" s="169"/>
      <c r="M66" s="169"/>
      <c r="N66" s="169">
        <f>'将来負担比率（分子）の構造'!M$41</f>
        <v>21690</v>
      </c>
      <c r="O66" s="169"/>
      <c r="P66" s="169"/>
    </row>
    <row r="67" spans="1:16" x14ac:dyDescent="0.15">
      <c r="A67" s="169" t="s">
        <v>71</v>
      </c>
      <c r="B67" s="169" t="e">
        <f>NA()</f>
        <v>#N/A</v>
      </c>
      <c r="C67" s="169">
        <f>IF(ISNUMBER('将来負担比率（分子）の構造'!I$53), IF('将来負担比率（分子）の構造'!I$53 &lt; 0, 0, '将来負担比率（分子）の構造'!I$53), NA())</f>
        <v>203</v>
      </c>
      <c r="D67" s="169" t="e">
        <f>NA()</f>
        <v>#N/A</v>
      </c>
      <c r="E67" s="169" t="e">
        <f>NA()</f>
        <v>#N/A</v>
      </c>
      <c r="F67" s="169">
        <f>IF(ISNUMBER('将来負担比率（分子）の構造'!J$53), IF('将来負担比率（分子）の構造'!J$53 &lt; 0, 0, '将来負担比率（分子）の構造'!J$53), NA())</f>
        <v>1557</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15">
      <c r="A70" s="171" t="s">
        <v>72</v>
      </c>
      <c r="B70" s="171"/>
      <c r="C70" s="171"/>
      <c r="D70" s="171"/>
      <c r="E70" s="171"/>
      <c r="F70" s="171"/>
    </row>
    <row r="71" spans="1:16" x14ac:dyDescent="0.15">
      <c r="A71" s="172"/>
      <c r="B71" s="172" t="str">
        <f>基金残高に係る経年分析!F54</f>
        <v>R03</v>
      </c>
      <c r="C71" s="172" t="str">
        <f>基金残高に係る経年分析!G54</f>
        <v>R04</v>
      </c>
      <c r="D71" s="172" t="str">
        <f>基金残高に係る経年分析!H54</f>
        <v>R05</v>
      </c>
    </row>
    <row r="72" spans="1:16" x14ac:dyDescent="0.15">
      <c r="A72" s="172" t="s">
        <v>73</v>
      </c>
      <c r="B72" s="173">
        <f>基金残高に係る経年分析!F55</f>
        <v>3709</v>
      </c>
      <c r="C72" s="173">
        <f>基金残高に係る経年分析!G55</f>
        <v>4319</v>
      </c>
      <c r="D72" s="173">
        <f>基金残高に係る経年分析!H55</f>
        <v>3341</v>
      </c>
    </row>
    <row r="73" spans="1:16" x14ac:dyDescent="0.15">
      <c r="A73" s="172" t="s">
        <v>74</v>
      </c>
      <c r="B73" s="173">
        <f>基金残高に係る経年分析!F56</f>
        <v>868</v>
      </c>
      <c r="C73" s="173">
        <f>基金残高に係る経年分析!G56</f>
        <v>868</v>
      </c>
      <c r="D73" s="173">
        <f>基金残高に係る経年分析!H56</f>
        <v>868</v>
      </c>
    </row>
    <row r="74" spans="1:16" x14ac:dyDescent="0.15">
      <c r="A74" s="172" t="s">
        <v>75</v>
      </c>
      <c r="B74" s="173">
        <f>基金残高に係る経年分析!F57</f>
        <v>2325</v>
      </c>
      <c r="C74" s="173">
        <f>基金残高に係る経年分析!G57</f>
        <v>2069</v>
      </c>
      <c r="D74" s="173">
        <f>基金残高に係る経年分析!H57</f>
        <v>3178</v>
      </c>
    </row>
  </sheetData>
  <sheetProtection algorithmName="SHA-512" hashValue="VjQTb4xC3A15hRX4t/ci4MnYEPap5VPJmKRT7Nff2ZJ7KQtJ76T7uRXI5gN9wAaSvPiHmHmOmuAFNAplfwJ5pQ==" saltValue="MDGpvmklSSorgNvfGnxcA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8" customWidth="1"/>
    <col min="2" max="2" width="2.375" style="208" customWidth="1"/>
    <col min="3" max="16" width="2.625" style="208" customWidth="1"/>
    <col min="17" max="17" width="2.375" style="208" customWidth="1"/>
    <col min="18" max="95" width="1.625" style="208" customWidth="1"/>
    <col min="96" max="133" width="1.625" style="220" customWidth="1"/>
    <col min="134" max="143" width="1.625" style="208" customWidth="1"/>
    <col min="144" max="16384" width="0" style="208" hidden="1"/>
  </cols>
  <sheetData>
    <row r="1" spans="2:143" ht="22.5" customHeight="1" thickBot="1" x14ac:dyDescent="0.2">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201</v>
      </c>
      <c r="DI1" s="616"/>
      <c r="DJ1" s="616"/>
      <c r="DK1" s="616"/>
      <c r="DL1" s="616"/>
      <c r="DM1" s="616"/>
      <c r="DN1" s="617"/>
      <c r="DO1" s="208"/>
      <c r="DP1" s="615" t="s">
        <v>202</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15">
      <c r="B2" s="209" t="s">
        <v>203</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15">
      <c r="B3" s="618" t="s">
        <v>204</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205</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206</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15">
      <c r="B4" s="618" t="s">
        <v>1</v>
      </c>
      <c r="C4" s="619"/>
      <c r="D4" s="619"/>
      <c r="E4" s="619"/>
      <c r="F4" s="619"/>
      <c r="G4" s="619"/>
      <c r="H4" s="619"/>
      <c r="I4" s="619"/>
      <c r="J4" s="619"/>
      <c r="K4" s="619"/>
      <c r="L4" s="619"/>
      <c r="M4" s="619"/>
      <c r="N4" s="619"/>
      <c r="O4" s="619"/>
      <c r="P4" s="619"/>
      <c r="Q4" s="620"/>
      <c r="R4" s="618" t="s">
        <v>207</v>
      </c>
      <c r="S4" s="619"/>
      <c r="T4" s="619"/>
      <c r="U4" s="619"/>
      <c r="V4" s="619"/>
      <c r="W4" s="619"/>
      <c r="X4" s="619"/>
      <c r="Y4" s="620"/>
      <c r="Z4" s="618" t="s">
        <v>208</v>
      </c>
      <c r="AA4" s="619"/>
      <c r="AB4" s="619"/>
      <c r="AC4" s="620"/>
      <c r="AD4" s="618" t="s">
        <v>209</v>
      </c>
      <c r="AE4" s="619"/>
      <c r="AF4" s="619"/>
      <c r="AG4" s="619"/>
      <c r="AH4" s="619"/>
      <c r="AI4" s="619"/>
      <c r="AJ4" s="619"/>
      <c r="AK4" s="620"/>
      <c r="AL4" s="618" t="s">
        <v>208</v>
      </c>
      <c r="AM4" s="619"/>
      <c r="AN4" s="619"/>
      <c r="AO4" s="620"/>
      <c r="AP4" s="621" t="s">
        <v>210</v>
      </c>
      <c r="AQ4" s="621"/>
      <c r="AR4" s="621"/>
      <c r="AS4" s="621"/>
      <c r="AT4" s="621"/>
      <c r="AU4" s="621"/>
      <c r="AV4" s="621"/>
      <c r="AW4" s="621"/>
      <c r="AX4" s="621"/>
      <c r="AY4" s="621"/>
      <c r="AZ4" s="621"/>
      <c r="BA4" s="621"/>
      <c r="BB4" s="621"/>
      <c r="BC4" s="621"/>
      <c r="BD4" s="621"/>
      <c r="BE4" s="621"/>
      <c r="BF4" s="621"/>
      <c r="BG4" s="621" t="s">
        <v>211</v>
      </c>
      <c r="BH4" s="621"/>
      <c r="BI4" s="621"/>
      <c r="BJ4" s="621"/>
      <c r="BK4" s="621"/>
      <c r="BL4" s="621"/>
      <c r="BM4" s="621"/>
      <c r="BN4" s="621"/>
      <c r="BO4" s="621" t="s">
        <v>208</v>
      </c>
      <c r="BP4" s="621"/>
      <c r="BQ4" s="621"/>
      <c r="BR4" s="621"/>
      <c r="BS4" s="621" t="s">
        <v>212</v>
      </c>
      <c r="BT4" s="621"/>
      <c r="BU4" s="621"/>
      <c r="BV4" s="621"/>
      <c r="BW4" s="621"/>
      <c r="BX4" s="621"/>
      <c r="BY4" s="621"/>
      <c r="BZ4" s="621"/>
      <c r="CA4" s="621"/>
      <c r="CB4" s="621"/>
      <c r="CD4" s="618" t="s">
        <v>213</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15">
      <c r="B5" s="622" t="s">
        <v>214</v>
      </c>
      <c r="C5" s="623"/>
      <c r="D5" s="623"/>
      <c r="E5" s="623"/>
      <c r="F5" s="623"/>
      <c r="G5" s="623"/>
      <c r="H5" s="623"/>
      <c r="I5" s="623"/>
      <c r="J5" s="623"/>
      <c r="K5" s="623"/>
      <c r="L5" s="623"/>
      <c r="M5" s="623"/>
      <c r="N5" s="623"/>
      <c r="O5" s="623"/>
      <c r="P5" s="623"/>
      <c r="Q5" s="624"/>
      <c r="R5" s="625">
        <v>4253429</v>
      </c>
      <c r="S5" s="626"/>
      <c r="T5" s="626"/>
      <c r="U5" s="626"/>
      <c r="V5" s="626"/>
      <c r="W5" s="626"/>
      <c r="X5" s="626"/>
      <c r="Y5" s="627"/>
      <c r="Z5" s="628">
        <v>18.3</v>
      </c>
      <c r="AA5" s="628"/>
      <c r="AB5" s="628"/>
      <c r="AC5" s="628"/>
      <c r="AD5" s="629">
        <v>4253429</v>
      </c>
      <c r="AE5" s="629"/>
      <c r="AF5" s="629"/>
      <c r="AG5" s="629"/>
      <c r="AH5" s="629"/>
      <c r="AI5" s="629"/>
      <c r="AJ5" s="629"/>
      <c r="AK5" s="629"/>
      <c r="AL5" s="630">
        <v>43.4</v>
      </c>
      <c r="AM5" s="631"/>
      <c r="AN5" s="631"/>
      <c r="AO5" s="632"/>
      <c r="AP5" s="622" t="s">
        <v>215</v>
      </c>
      <c r="AQ5" s="623"/>
      <c r="AR5" s="623"/>
      <c r="AS5" s="623"/>
      <c r="AT5" s="623"/>
      <c r="AU5" s="623"/>
      <c r="AV5" s="623"/>
      <c r="AW5" s="623"/>
      <c r="AX5" s="623"/>
      <c r="AY5" s="623"/>
      <c r="AZ5" s="623"/>
      <c r="BA5" s="623"/>
      <c r="BB5" s="623"/>
      <c r="BC5" s="623"/>
      <c r="BD5" s="623"/>
      <c r="BE5" s="623"/>
      <c r="BF5" s="624"/>
      <c r="BG5" s="636">
        <v>4253429</v>
      </c>
      <c r="BH5" s="637"/>
      <c r="BI5" s="637"/>
      <c r="BJ5" s="637"/>
      <c r="BK5" s="637"/>
      <c r="BL5" s="637"/>
      <c r="BM5" s="637"/>
      <c r="BN5" s="638"/>
      <c r="BO5" s="639">
        <v>100</v>
      </c>
      <c r="BP5" s="639"/>
      <c r="BQ5" s="639"/>
      <c r="BR5" s="639"/>
      <c r="BS5" s="640">
        <v>204542</v>
      </c>
      <c r="BT5" s="640"/>
      <c r="BU5" s="640"/>
      <c r="BV5" s="640"/>
      <c r="BW5" s="640"/>
      <c r="BX5" s="640"/>
      <c r="BY5" s="640"/>
      <c r="BZ5" s="640"/>
      <c r="CA5" s="640"/>
      <c r="CB5" s="644"/>
      <c r="CD5" s="618" t="s">
        <v>210</v>
      </c>
      <c r="CE5" s="619"/>
      <c r="CF5" s="619"/>
      <c r="CG5" s="619"/>
      <c r="CH5" s="619"/>
      <c r="CI5" s="619"/>
      <c r="CJ5" s="619"/>
      <c r="CK5" s="619"/>
      <c r="CL5" s="619"/>
      <c r="CM5" s="619"/>
      <c r="CN5" s="619"/>
      <c r="CO5" s="619"/>
      <c r="CP5" s="619"/>
      <c r="CQ5" s="620"/>
      <c r="CR5" s="618" t="s">
        <v>216</v>
      </c>
      <c r="CS5" s="619"/>
      <c r="CT5" s="619"/>
      <c r="CU5" s="619"/>
      <c r="CV5" s="619"/>
      <c r="CW5" s="619"/>
      <c r="CX5" s="619"/>
      <c r="CY5" s="620"/>
      <c r="CZ5" s="618" t="s">
        <v>208</v>
      </c>
      <c r="DA5" s="619"/>
      <c r="DB5" s="619"/>
      <c r="DC5" s="620"/>
      <c r="DD5" s="618" t="s">
        <v>217</v>
      </c>
      <c r="DE5" s="619"/>
      <c r="DF5" s="619"/>
      <c r="DG5" s="619"/>
      <c r="DH5" s="619"/>
      <c r="DI5" s="619"/>
      <c r="DJ5" s="619"/>
      <c r="DK5" s="619"/>
      <c r="DL5" s="619"/>
      <c r="DM5" s="619"/>
      <c r="DN5" s="619"/>
      <c r="DO5" s="619"/>
      <c r="DP5" s="620"/>
      <c r="DQ5" s="618" t="s">
        <v>218</v>
      </c>
      <c r="DR5" s="619"/>
      <c r="DS5" s="619"/>
      <c r="DT5" s="619"/>
      <c r="DU5" s="619"/>
      <c r="DV5" s="619"/>
      <c r="DW5" s="619"/>
      <c r="DX5" s="619"/>
      <c r="DY5" s="619"/>
      <c r="DZ5" s="619"/>
      <c r="EA5" s="619"/>
      <c r="EB5" s="619"/>
      <c r="EC5" s="620"/>
    </row>
    <row r="6" spans="2:143" ht="11.25" customHeight="1" x14ac:dyDescent="0.15">
      <c r="B6" s="633" t="s">
        <v>219</v>
      </c>
      <c r="C6" s="634"/>
      <c r="D6" s="634"/>
      <c r="E6" s="634"/>
      <c r="F6" s="634"/>
      <c r="G6" s="634"/>
      <c r="H6" s="634"/>
      <c r="I6" s="634"/>
      <c r="J6" s="634"/>
      <c r="K6" s="634"/>
      <c r="L6" s="634"/>
      <c r="M6" s="634"/>
      <c r="N6" s="634"/>
      <c r="O6" s="634"/>
      <c r="P6" s="634"/>
      <c r="Q6" s="635"/>
      <c r="R6" s="636">
        <v>153776</v>
      </c>
      <c r="S6" s="637"/>
      <c r="T6" s="637"/>
      <c r="U6" s="637"/>
      <c r="V6" s="637"/>
      <c r="W6" s="637"/>
      <c r="X6" s="637"/>
      <c r="Y6" s="638"/>
      <c r="Z6" s="639">
        <v>0.7</v>
      </c>
      <c r="AA6" s="639"/>
      <c r="AB6" s="639"/>
      <c r="AC6" s="639"/>
      <c r="AD6" s="640">
        <v>153776</v>
      </c>
      <c r="AE6" s="640"/>
      <c r="AF6" s="640"/>
      <c r="AG6" s="640"/>
      <c r="AH6" s="640"/>
      <c r="AI6" s="640"/>
      <c r="AJ6" s="640"/>
      <c r="AK6" s="640"/>
      <c r="AL6" s="641">
        <v>1.6</v>
      </c>
      <c r="AM6" s="642"/>
      <c r="AN6" s="642"/>
      <c r="AO6" s="643"/>
      <c r="AP6" s="633" t="s">
        <v>220</v>
      </c>
      <c r="AQ6" s="634"/>
      <c r="AR6" s="634"/>
      <c r="AS6" s="634"/>
      <c r="AT6" s="634"/>
      <c r="AU6" s="634"/>
      <c r="AV6" s="634"/>
      <c r="AW6" s="634"/>
      <c r="AX6" s="634"/>
      <c r="AY6" s="634"/>
      <c r="AZ6" s="634"/>
      <c r="BA6" s="634"/>
      <c r="BB6" s="634"/>
      <c r="BC6" s="634"/>
      <c r="BD6" s="634"/>
      <c r="BE6" s="634"/>
      <c r="BF6" s="635"/>
      <c r="BG6" s="636">
        <v>4253429</v>
      </c>
      <c r="BH6" s="637"/>
      <c r="BI6" s="637"/>
      <c r="BJ6" s="637"/>
      <c r="BK6" s="637"/>
      <c r="BL6" s="637"/>
      <c r="BM6" s="637"/>
      <c r="BN6" s="638"/>
      <c r="BO6" s="639">
        <v>100</v>
      </c>
      <c r="BP6" s="639"/>
      <c r="BQ6" s="639"/>
      <c r="BR6" s="639"/>
      <c r="BS6" s="640">
        <v>204542</v>
      </c>
      <c r="BT6" s="640"/>
      <c r="BU6" s="640"/>
      <c r="BV6" s="640"/>
      <c r="BW6" s="640"/>
      <c r="BX6" s="640"/>
      <c r="BY6" s="640"/>
      <c r="BZ6" s="640"/>
      <c r="CA6" s="640"/>
      <c r="CB6" s="644"/>
      <c r="CD6" s="622" t="s">
        <v>221</v>
      </c>
      <c r="CE6" s="623"/>
      <c r="CF6" s="623"/>
      <c r="CG6" s="623"/>
      <c r="CH6" s="623"/>
      <c r="CI6" s="623"/>
      <c r="CJ6" s="623"/>
      <c r="CK6" s="623"/>
      <c r="CL6" s="623"/>
      <c r="CM6" s="623"/>
      <c r="CN6" s="623"/>
      <c r="CO6" s="623"/>
      <c r="CP6" s="623"/>
      <c r="CQ6" s="624"/>
      <c r="CR6" s="636">
        <v>174730</v>
      </c>
      <c r="CS6" s="637"/>
      <c r="CT6" s="637"/>
      <c r="CU6" s="637"/>
      <c r="CV6" s="637"/>
      <c r="CW6" s="637"/>
      <c r="CX6" s="637"/>
      <c r="CY6" s="638"/>
      <c r="CZ6" s="630">
        <v>0.8</v>
      </c>
      <c r="DA6" s="631"/>
      <c r="DB6" s="631"/>
      <c r="DC6" s="647"/>
      <c r="DD6" s="645" t="s">
        <v>121</v>
      </c>
      <c r="DE6" s="637"/>
      <c r="DF6" s="637"/>
      <c r="DG6" s="637"/>
      <c r="DH6" s="637"/>
      <c r="DI6" s="637"/>
      <c r="DJ6" s="637"/>
      <c r="DK6" s="637"/>
      <c r="DL6" s="637"/>
      <c r="DM6" s="637"/>
      <c r="DN6" s="637"/>
      <c r="DO6" s="637"/>
      <c r="DP6" s="638"/>
      <c r="DQ6" s="645">
        <v>174315</v>
      </c>
      <c r="DR6" s="637"/>
      <c r="DS6" s="637"/>
      <c r="DT6" s="637"/>
      <c r="DU6" s="637"/>
      <c r="DV6" s="637"/>
      <c r="DW6" s="637"/>
      <c r="DX6" s="637"/>
      <c r="DY6" s="637"/>
      <c r="DZ6" s="637"/>
      <c r="EA6" s="637"/>
      <c r="EB6" s="637"/>
      <c r="EC6" s="646"/>
    </row>
    <row r="7" spans="2:143" ht="11.25" customHeight="1" x14ac:dyDescent="0.15">
      <c r="B7" s="633" t="s">
        <v>222</v>
      </c>
      <c r="C7" s="634"/>
      <c r="D7" s="634"/>
      <c r="E7" s="634"/>
      <c r="F7" s="634"/>
      <c r="G7" s="634"/>
      <c r="H7" s="634"/>
      <c r="I7" s="634"/>
      <c r="J7" s="634"/>
      <c r="K7" s="634"/>
      <c r="L7" s="634"/>
      <c r="M7" s="634"/>
      <c r="N7" s="634"/>
      <c r="O7" s="634"/>
      <c r="P7" s="634"/>
      <c r="Q7" s="635"/>
      <c r="R7" s="636">
        <v>848</v>
      </c>
      <c r="S7" s="637"/>
      <c r="T7" s="637"/>
      <c r="U7" s="637"/>
      <c r="V7" s="637"/>
      <c r="W7" s="637"/>
      <c r="X7" s="637"/>
      <c r="Y7" s="638"/>
      <c r="Z7" s="639">
        <v>0</v>
      </c>
      <c r="AA7" s="639"/>
      <c r="AB7" s="639"/>
      <c r="AC7" s="639"/>
      <c r="AD7" s="640">
        <v>848</v>
      </c>
      <c r="AE7" s="640"/>
      <c r="AF7" s="640"/>
      <c r="AG7" s="640"/>
      <c r="AH7" s="640"/>
      <c r="AI7" s="640"/>
      <c r="AJ7" s="640"/>
      <c r="AK7" s="640"/>
      <c r="AL7" s="641">
        <v>0</v>
      </c>
      <c r="AM7" s="642"/>
      <c r="AN7" s="642"/>
      <c r="AO7" s="643"/>
      <c r="AP7" s="633" t="s">
        <v>223</v>
      </c>
      <c r="AQ7" s="634"/>
      <c r="AR7" s="634"/>
      <c r="AS7" s="634"/>
      <c r="AT7" s="634"/>
      <c r="AU7" s="634"/>
      <c r="AV7" s="634"/>
      <c r="AW7" s="634"/>
      <c r="AX7" s="634"/>
      <c r="AY7" s="634"/>
      <c r="AZ7" s="634"/>
      <c r="BA7" s="634"/>
      <c r="BB7" s="634"/>
      <c r="BC7" s="634"/>
      <c r="BD7" s="634"/>
      <c r="BE7" s="634"/>
      <c r="BF7" s="635"/>
      <c r="BG7" s="636">
        <v>1714028</v>
      </c>
      <c r="BH7" s="637"/>
      <c r="BI7" s="637"/>
      <c r="BJ7" s="637"/>
      <c r="BK7" s="637"/>
      <c r="BL7" s="637"/>
      <c r="BM7" s="637"/>
      <c r="BN7" s="638"/>
      <c r="BO7" s="639">
        <v>40.299999999999997</v>
      </c>
      <c r="BP7" s="639"/>
      <c r="BQ7" s="639"/>
      <c r="BR7" s="639"/>
      <c r="BS7" s="640">
        <v>65259</v>
      </c>
      <c r="BT7" s="640"/>
      <c r="BU7" s="640"/>
      <c r="BV7" s="640"/>
      <c r="BW7" s="640"/>
      <c r="BX7" s="640"/>
      <c r="BY7" s="640"/>
      <c r="BZ7" s="640"/>
      <c r="CA7" s="640"/>
      <c r="CB7" s="644"/>
      <c r="CD7" s="633" t="s">
        <v>224</v>
      </c>
      <c r="CE7" s="634"/>
      <c r="CF7" s="634"/>
      <c r="CG7" s="634"/>
      <c r="CH7" s="634"/>
      <c r="CI7" s="634"/>
      <c r="CJ7" s="634"/>
      <c r="CK7" s="634"/>
      <c r="CL7" s="634"/>
      <c r="CM7" s="634"/>
      <c r="CN7" s="634"/>
      <c r="CO7" s="634"/>
      <c r="CP7" s="634"/>
      <c r="CQ7" s="635"/>
      <c r="CR7" s="636">
        <v>3236348</v>
      </c>
      <c r="CS7" s="637"/>
      <c r="CT7" s="637"/>
      <c r="CU7" s="637"/>
      <c r="CV7" s="637"/>
      <c r="CW7" s="637"/>
      <c r="CX7" s="637"/>
      <c r="CY7" s="638"/>
      <c r="CZ7" s="639">
        <v>14.6</v>
      </c>
      <c r="DA7" s="639"/>
      <c r="DB7" s="639"/>
      <c r="DC7" s="639"/>
      <c r="DD7" s="645">
        <v>341737</v>
      </c>
      <c r="DE7" s="637"/>
      <c r="DF7" s="637"/>
      <c r="DG7" s="637"/>
      <c r="DH7" s="637"/>
      <c r="DI7" s="637"/>
      <c r="DJ7" s="637"/>
      <c r="DK7" s="637"/>
      <c r="DL7" s="637"/>
      <c r="DM7" s="637"/>
      <c r="DN7" s="637"/>
      <c r="DO7" s="637"/>
      <c r="DP7" s="638"/>
      <c r="DQ7" s="645">
        <v>2345487</v>
      </c>
      <c r="DR7" s="637"/>
      <c r="DS7" s="637"/>
      <c r="DT7" s="637"/>
      <c r="DU7" s="637"/>
      <c r="DV7" s="637"/>
      <c r="DW7" s="637"/>
      <c r="DX7" s="637"/>
      <c r="DY7" s="637"/>
      <c r="DZ7" s="637"/>
      <c r="EA7" s="637"/>
      <c r="EB7" s="637"/>
      <c r="EC7" s="646"/>
    </row>
    <row r="8" spans="2:143" ht="11.25" customHeight="1" x14ac:dyDescent="0.15">
      <c r="B8" s="633" t="s">
        <v>225</v>
      </c>
      <c r="C8" s="634"/>
      <c r="D8" s="634"/>
      <c r="E8" s="634"/>
      <c r="F8" s="634"/>
      <c r="G8" s="634"/>
      <c r="H8" s="634"/>
      <c r="I8" s="634"/>
      <c r="J8" s="634"/>
      <c r="K8" s="634"/>
      <c r="L8" s="634"/>
      <c r="M8" s="634"/>
      <c r="N8" s="634"/>
      <c r="O8" s="634"/>
      <c r="P8" s="634"/>
      <c r="Q8" s="635"/>
      <c r="R8" s="636">
        <v>12858</v>
      </c>
      <c r="S8" s="637"/>
      <c r="T8" s="637"/>
      <c r="U8" s="637"/>
      <c r="V8" s="637"/>
      <c r="W8" s="637"/>
      <c r="X8" s="637"/>
      <c r="Y8" s="638"/>
      <c r="Z8" s="639">
        <v>0.1</v>
      </c>
      <c r="AA8" s="639"/>
      <c r="AB8" s="639"/>
      <c r="AC8" s="639"/>
      <c r="AD8" s="640">
        <v>12858</v>
      </c>
      <c r="AE8" s="640"/>
      <c r="AF8" s="640"/>
      <c r="AG8" s="640"/>
      <c r="AH8" s="640"/>
      <c r="AI8" s="640"/>
      <c r="AJ8" s="640"/>
      <c r="AK8" s="640"/>
      <c r="AL8" s="641">
        <v>0.1</v>
      </c>
      <c r="AM8" s="642"/>
      <c r="AN8" s="642"/>
      <c r="AO8" s="643"/>
      <c r="AP8" s="633" t="s">
        <v>226</v>
      </c>
      <c r="AQ8" s="634"/>
      <c r="AR8" s="634"/>
      <c r="AS8" s="634"/>
      <c r="AT8" s="634"/>
      <c r="AU8" s="634"/>
      <c r="AV8" s="634"/>
      <c r="AW8" s="634"/>
      <c r="AX8" s="634"/>
      <c r="AY8" s="634"/>
      <c r="AZ8" s="634"/>
      <c r="BA8" s="634"/>
      <c r="BB8" s="634"/>
      <c r="BC8" s="634"/>
      <c r="BD8" s="634"/>
      <c r="BE8" s="634"/>
      <c r="BF8" s="635"/>
      <c r="BG8" s="636">
        <v>61910</v>
      </c>
      <c r="BH8" s="637"/>
      <c r="BI8" s="637"/>
      <c r="BJ8" s="637"/>
      <c r="BK8" s="637"/>
      <c r="BL8" s="637"/>
      <c r="BM8" s="637"/>
      <c r="BN8" s="638"/>
      <c r="BO8" s="639">
        <v>1.5</v>
      </c>
      <c r="BP8" s="639"/>
      <c r="BQ8" s="639"/>
      <c r="BR8" s="639"/>
      <c r="BS8" s="640" t="s">
        <v>121</v>
      </c>
      <c r="BT8" s="640"/>
      <c r="BU8" s="640"/>
      <c r="BV8" s="640"/>
      <c r="BW8" s="640"/>
      <c r="BX8" s="640"/>
      <c r="BY8" s="640"/>
      <c r="BZ8" s="640"/>
      <c r="CA8" s="640"/>
      <c r="CB8" s="644"/>
      <c r="CD8" s="633" t="s">
        <v>227</v>
      </c>
      <c r="CE8" s="634"/>
      <c r="CF8" s="634"/>
      <c r="CG8" s="634"/>
      <c r="CH8" s="634"/>
      <c r="CI8" s="634"/>
      <c r="CJ8" s="634"/>
      <c r="CK8" s="634"/>
      <c r="CL8" s="634"/>
      <c r="CM8" s="634"/>
      <c r="CN8" s="634"/>
      <c r="CO8" s="634"/>
      <c r="CP8" s="634"/>
      <c r="CQ8" s="635"/>
      <c r="CR8" s="636">
        <v>8039584</v>
      </c>
      <c r="CS8" s="637"/>
      <c r="CT8" s="637"/>
      <c r="CU8" s="637"/>
      <c r="CV8" s="637"/>
      <c r="CW8" s="637"/>
      <c r="CX8" s="637"/>
      <c r="CY8" s="638"/>
      <c r="CZ8" s="639">
        <v>36.4</v>
      </c>
      <c r="DA8" s="639"/>
      <c r="DB8" s="639"/>
      <c r="DC8" s="639"/>
      <c r="DD8" s="645">
        <v>135325</v>
      </c>
      <c r="DE8" s="637"/>
      <c r="DF8" s="637"/>
      <c r="DG8" s="637"/>
      <c r="DH8" s="637"/>
      <c r="DI8" s="637"/>
      <c r="DJ8" s="637"/>
      <c r="DK8" s="637"/>
      <c r="DL8" s="637"/>
      <c r="DM8" s="637"/>
      <c r="DN8" s="637"/>
      <c r="DO8" s="637"/>
      <c r="DP8" s="638"/>
      <c r="DQ8" s="645">
        <v>3914727</v>
      </c>
      <c r="DR8" s="637"/>
      <c r="DS8" s="637"/>
      <c r="DT8" s="637"/>
      <c r="DU8" s="637"/>
      <c r="DV8" s="637"/>
      <c r="DW8" s="637"/>
      <c r="DX8" s="637"/>
      <c r="DY8" s="637"/>
      <c r="DZ8" s="637"/>
      <c r="EA8" s="637"/>
      <c r="EB8" s="637"/>
      <c r="EC8" s="646"/>
    </row>
    <row r="9" spans="2:143" ht="11.25" customHeight="1" x14ac:dyDescent="0.15">
      <c r="B9" s="633" t="s">
        <v>228</v>
      </c>
      <c r="C9" s="634"/>
      <c r="D9" s="634"/>
      <c r="E9" s="634"/>
      <c r="F9" s="634"/>
      <c r="G9" s="634"/>
      <c r="H9" s="634"/>
      <c r="I9" s="634"/>
      <c r="J9" s="634"/>
      <c r="K9" s="634"/>
      <c r="L9" s="634"/>
      <c r="M9" s="634"/>
      <c r="N9" s="634"/>
      <c r="O9" s="634"/>
      <c r="P9" s="634"/>
      <c r="Q9" s="635"/>
      <c r="R9" s="636">
        <v>13167</v>
      </c>
      <c r="S9" s="637"/>
      <c r="T9" s="637"/>
      <c r="U9" s="637"/>
      <c r="V9" s="637"/>
      <c r="W9" s="637"/>
      <c r="X9" s="637"/>
      <c r="Y9" s="638"/>
      <c r="Z9" s="639">
        <v>0.1</v>
      </c>
      <c r="AA9" s="639"/>
      <c r="AB9" s="639"/>
      <c r="AC9" s="639"/>
      <c r="AD9" s="640">
        <v>13167</v>
      </c>
      <c r="AE9" s="640"/>
      <c r="AF9" s="640"/>
      <c r="AG9" s="640"/>
      <c r="AH9" s="640"/>
      <c r="AI9" s="640"/>
      <c r="AJ9" s="640"/>
      <c r="AK9" s="640"/>
      <c r="AL9" s="641">
        <v>0.1</v>
      </c>
      <c r="AM9" s="642"/>
      <c r="AN9" s="642"/>
      <c r="AO9" s="643"/>
      <c r="AP9" s="633" t="s">
        <v>229</v>
      </c>
      <c r="AQ9" s="634"/>
      <c r="AR9" s="634"/>
      <c r="AS9" s="634"/>
      <c r="AT9" s="634"/>
      <c r="AU9" s="634"/>
      <c r="AV9" s="634"/>
      <c r="AW9" s="634"/>
      <c r="AX9" s="634"/>
      <c r="AY9" s="634"/>
      <c r="AZ9" s="634"/>
      <c r="BA9" s="634"/>
      <c r="BB9" s="634"/>
      <c r="BC9" s="634"/>
      <c r="BD9" s="634"/>
      <c r="BE9" s="634"/>
      <c r="BF9" s="635"/>
      <c r="BG9" s="636">
        <v>1377861</v>
      </c>
      <c r="BH9" s="637"/>
      <c r="BI9" s="637"/>
      <c r="BJ9" s="637"/>
      <c r="BK9" s="637"/>
      <c r="BL9" s="637"/>
      <c r="BM9" s="637"/>
      <c r="BN9" s="638"/>
      <c r="BO9" s="639">
        <v>32.4</v>
      </c>
      <c r="BP9" s="639"/>
      <c r="BQ9" s="639"/>
      <c r="BR9" s="639"/>
      <c r="BS9" s="640" t="s">
        <v>121</v>
      </c>
      <c r="BT9" s="640"/>
      <c r="BU9" s="640"/>
      <c r="BV9" s="640"/>
      <c r="BW9" s="640"/>
      <c r="BX9" s="640"/>
      <c r="BY9" s="640"/>
      <c r="BZ9" s="640"/>
      <c r="CA9" s="640"/>
      <c r="CB9" s="644"/>
      <c r="CD9" s="633" t="s">
        <v>230</v>
      </c>
      <c r="CE9" s="634"/>
      <c r="CF9" s="634"/>
      <c r="CG9" s="634"/>
      <c r="CH9" s="634"/>
      <c r="CI9" s="634"/>
      <c r="CJ9" s="634"/>
      <c r="CK9" s="634"/>
      <c r="CL9" s="634"/>
      <c r="CM9" s="634"/>
      <c r="CN9" s="634"/>
      <c r="CO9" s="634"/>
      <c r="CP9" s="634"/>
      <c r="CQ9" s="635"/>
      <c r="CR9" s="636">
        <v>1444595</v>
      </c>
      <c r="CS9" s="637"/>
      <c r="CT9" s="637"/>
      <c r="CU9" s="637"/>
      <c r="CV9" s="637"/>
      <c r="CW9" s="637"/>
      <c r="CX9" s="637"/>
      <c r="CY9" s="638"/>
      <c r="CZ9" s="639">
        <v>6.5</v>
      </c>
      <c r="DA9" s="639"/>
      <c r="DB9" s="639"/>
      <c r="DC9" s="639"/>
      <c r="DD9" s="645">
        <v>146143</v>
      </c>
      <c r="DE9" s="637"/>
      <c r="DF9" s="637"/>
      <c r="DG9" s="637"/>
      <c r="DH9" s="637"/>
      <c r="DI9" s="637"/>
      <c r="DJ9" s="637"/>
      <c r="DK9" s="637"/>
      <c r="DL9" s="637"/>
      <c r="DM9" s="637"/>
      <c r="DN9" s="637"/>
      <c r="DO9" s="637"/>
      <c r="DP9" s="638"/>
      <c r="DQ9" s="645">
        <v>1062285</v>
      </c>
      <c r="DR9" s="637"/>
      <c r="DS9" s="637"/>
      <c r="DT9" s="637"/>
      <c r="DU9" s="637"/>
      <c r="DV9" s="637"/>
      <c r="DW9" s="637"/>
      <c r="DX9" s="637"/>
      <c r="DY9" s="637"/>
      <c r="DZ9" s="637"/>
      <c r="EA9" s="637"/>
      <c r="EB9" s="637"/>
      <c r="EC9" s="646"/>
    </row>
    <row r="10" spans="2:143" ht="11.25" customHeight="1" x14ac:dyDescent="0.15">
      <c r="B10" s="633" t="s">
        <v>231</v>
      </c>
      <c r="C10" s="634"/>
      <c r="D10" s="634"/>
      <c r="E10" s="634"/>
      <c r="F10" s="634"/>
      <c r="G10" s="634"/>
      <c r="H10" s="634"/>
      <c r="I10" s="634"/>
      <c r="J10" s="634"/>
      <c r="K10" s="634"/>
      <c r="L10" s="634"/>
      <c r="M10" s="634"/>
      <c r="N10" s="634"/>
      <c r="O10" s="634"/>
      <c r="P10" s="634"/>
      <c r="Q10" s="635"/>
      <c r="R10" s="636" t="s">
        <v>121</v>
      </c>
      <c r="S10" s="637"/>
      <c r="T10" s="637"/>
      <c r="U10" s="637"/>
      <c r="V10" s="637"/>
      <c r="W10" s="637"/>
      <c r="X10" s="637"/>
      <c r="Y10" s="638"/>
      <c r="Z10" s="639" t="s">
        <v>121</v>
      </c>
      <c r="AA10" s="639"/>
      <c r="AB10" s="639"/>
      <c r="AC10" s="639"/>
      <c r="AD10" s="640" t="s">
        <v>121</v>
      </c>
      <c r="AE10" s="640"/>
      <c r="AF10" s="640"/>
      <c r="AG10" s="640"/>
      <c r="AH10" s="640"/>
      <c r="AI10" s="640"/>
      <c r="AJ10" s="640"/>
      <c r="AK10" s="640"/>
      <c r="AL10" s="641" t="s">
        <v>121</v>
      </c>
      <c r="AM10" s="642"/>
      <c r="AN10" s="642"/>
      <c r="AO10" s="643"/>
      <c r="AP10" s="633" t="s">
        <v>232</v>
      </c>
      <c r="AQ10" s="634"/>
      <c r="AR10" s="634"/>
      <c r="AS10" s="634"/>
      <c r="AT10" s="634"/>
      <c r="AU10" s="634"/>
      <c r="AV10" s="634"/>
      <c r="AW10" s="634"/>
      <c r="AX10" s="634"/>
      <c r="AY10" s="634"/>
      <c r="AZ10" s="634"/>
      <c r="BA10" s="634"/>
      <c r="BB10" s="634"/>
      <c r="BC10" s="634"/>
      <c r="BD10" s="634"/>
      <c r="BE10" s="634"/>
      <c r="BF10" s="635"/>
      <c r="BG10" s="636">
        <v>110323</v>
      </c>
      <c r="BH10" s="637"/>
      <c r="BI10" s="637"/>
      <c r="BJ10" s="637"/>
      <c r="BK10" s="637"/>
      <c r="BL10" s="637"/>
      <c r="BM10" s="637"/>
      <c r="BN10" s="638"/>
      <c r="BO10" s="639">
        <v>2.6</v>
      </c>
      <c r="BP10" s="639"/>
      <c r="BQ10" s="639"/>
      <c r="BR10" s="639"/>
      <c r="BS10" s="640">
        <v>18656</v>
      </c>
      <c r="BT10" s="640"/>
      <c r="BU10" s="640"/>
      <c r="BV10" s="640"/>
      <c r="BW10" s="640"/>
      <c r="BX10" s="640"/>
      <c r="BY10" s="640"/>
      <c r="BZ10" s="640"/>
      <c r="CA10" s="640"/>
      <c r="CB10" s="644"/>
      <c r="CD10" s="633" t="s">
        <v>233</v>
      </c>
      <c r="CE10" s="634"/>
      <c r="CF10" s="634"/>
      <c r="CG10" s="634"/>
      <c r="CH10" s="634"/>
      <c r="CI10" s="634"/>
      <c r="CJ10" s="634"/>
      <c r="CK10" s="634"/>
      <c r="CL10" s="634"/>
      <c r="CM10" s="634"/>
      <c r="CN10" s="634"/>
      <c r="CO10" s="634"/>
      <c r="CP10" s="634"/>
      <c r="CQ10" s="635"/>
      <c r="CR10" s="636" t="s">
        <v>121</v>
      </c>
      <c r="CS10" s="637"/>
      <c r="CT10" s="637"/>
      <c r="CU10" s="637"/>
      <c r="CV10" s="637"/>
      <c r="CW10" s="637"/>
      <c r="CX10" s="637"/>
      <c r="CY10" s="638"/>
      <c r="CZ10" s="639" t="s">
        <v>121</v>
      </c>
      <c r="DA10" s="639"/>
      <c r="DB10" s="639"/>
      <c r="DC10" s="639"/>
      <c r="DD10" s="645" t="s">
        <v>121</v>
      </c>
      <c r="DE10" s="637"/>
      <c r="DF10" s="637"/>
      <c r="DG10" s="637"/>
      <c r="DH10" s="637"/>
      <c r="DI10" s="637"/>
      <c r="DJ10" s="637"/>
      <c r="DK10" s="637"/>
      <c r="DL10" s="637"/>
      <c r="DM10" s="637"/>
      <c r="DN10" s="637"/>
      <c r="DO10" s="637"/>
      <c r="DP10" s="638"/>
      <c r="DQ10" s="645" t="s">
        <v>121</v>
      </c>
      <c r="DR10" s="637"/>
      <c r="DS10" s="637"/>
      <c r="DT10" s="637"/>
      <c r="DU10" s="637"/>
      <c r="DV10" s="637"/>
      <c r="DW10" s="637"/>
      <c r="DX10" s="637"/>
      <c r="DY10" s="637"/>
      <c r="DZ10" s="637"/>
      <c r="EA10" s="637"/>
      <c r="EB10" s="637"/>
      <c r="EC10" s="646"/>
    </row>
    <row r="11" spans="2:143" ht="11.25" customHeight="1" x14ac:dyDescent="0.15">
      <c r="B11" s="633" t="s">
        <v>234</v>
      </c>
      <c r="C11" s="634"/>
      <c r="D11" s="634"/>
      <c r="E11" s="634"/>
      <c r="F11" s="634"/>
      <c r="G11" s="634"/>
      <c r="H11" s="634"/>
      <c r="I11" s="634"/>
      <c r="J11" s="634"/>
      <c r="K11" s="634"/>
      <c r="L11" s="634"/>
      <c r="M11" s="634"/>
      <c r="N11" s="634"/>
      <c r="O11" s="634"/>
      <c r="P11" s="634"/>
      <c r="Q11" s="635"/>
      <c r="R11" s="636">
        <v>856597</v>
      </c>
      <c r="S11" s="637"/>
      <c r="T11" s="637"/>
      <c r="U11" s="637"/>
      <c r="V11" s="637"/>
      <c r="W11" s="637"/>
      <c r="X11" s="637"/>
      <c r="Y11" s="638"/>
      <c r="Z11" s="641">
        <v>3.7</v>
      </c>
      <c r="AA11" s="642"/>
      <c r="AB11" s="642"/>
      <c r="AC11" s="648"/>
      <c r="AD11" s="645">
        <v>856597</v>
      </c>
      <c r="AE11" s="637"/>
      <c r="AF11" s="637"/>
      <c r="AG11" s="637"/>
      <c r="AH11" s="637"/>
      <c r="AI11" s="637"/>
      <c r="AJ11" s="637"/>
      <c r="AK11" s="638"/>
      <c r="AL11" s="641">
        <v>8.6999999999999993</v>
      </c>
      <c r="AM11" s="642"/>
      <c r="AN11" s="642"/>
      <c r="AO11" s="643"/>
      <c r="AP11" s="633" t="s">
        <v>235</v>
      </c>
      <c r="AQ11" s="634"/>
      <c r="AR11" s="634"/>
      <c r="AS11" s="634"/>
      <c r="AT11" s="634"/>
      <c r="AU11" s="634"/>
      <c r="AV11" s="634"/>
      <c r="AW11" s="634"/>
      <c r="AX11" s="634"/>
      <c r="AY11" s="634"/>
      <c r="AZ11" s="634"/>
      <c r="BA11" s="634"/>
      <c r="BB11" s="634"/>
      <c r="BC11" s="634"/>
      <c r="BD11" s="634"/>
      <c r="BE11" s="634"/>
      <c r="BF11" s="635"/>
      <c r="BG11" s="636">
        <v>163934</v>
      </c>
      <c r="BH11" s="637"/>
      <c r="BI11" s="637"/>
      <c r="BJ11" s="637"/>
      <c r="BK11" s="637"/>
      <c r="BL11" s="637"/>
      <c r="BM11" s="637"/>
      <c r="BN11" s="638"/>
      <c r="BO11" s="639">
        <v>3.9</v>
      </c>
      <c r="BP11" s="639"/>
      <c r="BQ11" s="639"/>
      <c r="BR11" s="639"/>
      <c r="BS11" s="640">
        <v>46603</v>
      </c>
      <c r="BT11" s="640"/>
      <c r="BU11" s="640"/>
      <c r="BV11" s="640"/>
      <c r="BW11" s="640"/>
      <c r="BX11" s="640"/>
      <c r="BY11" s="640"/>
      <c r="BZ11" s="640"/>
      <c r="CA11" s="640"/>
      <c r="CB11" s="644"/>
      <c r="CD11" s="633" t="s">
        <v>236</v>
      </c>
      <c r="CE11" s="634"/>
      <c r="CF11" s="634"/>
      <c r="CG11" s="634"/>
      <c r="CH11" s="634"/>
      <c r="CI11" s="634"/>
      <c r="CJ11" s="634"/>
      <c r="CK11" s="634"/>
      <c r="CL11" s="634"/>
      <c r="CM11" s="634"/>
      <c r="CN11" s="634"/>
      <c r="CO11" s="634"/>
      <c r="CP11" s="634"/>
      <c r="CQ11" s="635"/>
      <c r="CR11" s="636">
        <v>1365610</v>
      </c>
      <c r="CS11" s="637"/>
      <c r="CT11" s="637"/>
      <c r="CU11" s="637"/>
      <c r="CV11" s="637"/>
      <c r="CW11" s="637"/>
      <c r="CX11" s="637"/>
      <c r="CY11" s="638"/>
      <c r="CZ11" s="639">
        <v>6.2</v>
      </c>
      <c r="DA11" s="639"/>
      <c r="DB11" s="639"/>
      <c r="DC11" s="639"/>
      <c r="DD11" s="645">
        <v>953253</v>
      </c>
      <c r="DE11" s="637"/>
      <c r="DF11" s="637"/>
      <c r="DG11" s="637"/>
      <c r="DH11" s="637"/>
      <c r="DI11" s="637"/>
      <c r="DJ11" s="637"/>
      <c r="DK11" s="637"/>
      <c r="DL11" s="637"/>
      <c r="DM11" s="637"/>
      <c r="DN11" s="637"/>
      <c r="DO11" s="637"/>
      <c r="DP11" s="638"/>
      <c r="DQ11" s="645">
        <v>341106</v>
      </c>
      <c r="DR11" s="637"/>
      <c r="DS11" s="637"/>
      <c r="DT11" s="637"/>
      <c r="DU11" s="637"/>
      <c r="DV11" s="637"/>
      <c r="DW11" s="637"/>
      <c r="DX11" s="637"/>
      <c r="DY11" s="637"/>
      <c r="DZ11" s="637"/>
      <c r="EA11" s="637"/>
      <c r="EB11" s="637"/>
      <c r="EC11" s="646"/>
    </row>
    <row r="12" spans="2:143" ht="11.25" customHeight="1" x14ac:dyDescent="0.15">
      <c r="B12" s="633" t="s">
        <v>237</v>
      </c>
      <c r="C12" s="634"/>
      <c r="D12" s="634"/>
      <c r="E12" s="634"/>
      <c r="F12" s="634"/>
      <c r="G12" s="634"/>
      <c r="H12" s="634"/>
      <c r="I12" s="634"/>
      <c r="J12" s="634"/>
      <c r="K12" s="634"/>
      <c r="L12" s="634"/>
      <c r="M12" s="634"/>
      <c r="N12" s="634"/>
      <c r="O12" s="634"/>
      <c r="P12" s="634"/>
      <c r="Q12" s="635"/>
      <c r="R12" s="636">
        <v>9575</v>
      </c>
      <c r="S12" s="637"/>
      <c r="T12" s="637"/>
      <c r="U12" s="637"/>
      <c r="V12" s="637"/>
      <c r="W12" s="637"/>
      <c r="X12" s="637"/>
      <c r="Y12" s="638"/>
      <c r="Z12" s="639">
        <v>0</v>
      </c>
      <c r="AA12" s="639"/>
      <c r="AB12" s="639"/>
      <c r="AC12" s="639"/>
      <c r="AD12" s="640">
        <v>9575</v>
      </c>
      <c r="AE12" s="640"/>
      <c r="AF12" s="640"/>
      <c r="AG12" s="640"/>
      <c r="AH12" s="640"/>
      <c r="AI12" s="640"/>
      <c r="AJ12" s="640"/>
      <c r="AK12" s="640"/>
      <c r="AL12" s="641">
        <v>0.1</v>
      </c>
      <c r="AM12" s="642"/>
      <c r="AN12" s="642"/>
      <c r="AO12" s="643"/>
      <c r="AP12" s="633" t="s">
        <v>238</v>
      </c>
      <c r="AQ12" s="634"/>
      <c r="AR12" s="634"/>
      <c r="AS12" s="634"/>
      <c r="AT12" s="634"/>
      <c r="AU12" s="634"/>
      <c r="AV12" s="634"/>
      <c r="AW12" s="634"/>
      <c r="AX12" s="634"/>
      <c r="AY12" s="634"/>
      <c r="AZ12" s="634"/>
      <c r="BA12" s="634"/>
      <c r="BB12" s="634"/>
      <c r="BC12" s="634"/>
      <c r="BD12" s="634"/>
      <c r="BE12" s="634"/>
      <c r="BF12" s="635"/>
      <c r="BG12" s="636">
        <v>2101829</v>
      </c>
      <c r="BH12" s="637"/>
      <c r="BI12" s="637"/>
      <c r="BJ12" s="637"/>
      <c r="BK12" s="637"/>
      <c r="BL12" s="637"/>
      <c r="BM12" s="637"/>
      <c r="BN12" s="638"/>
      <c r="BO12" s="639">
        <v>49.4</v>
      </c>
      <c r="BP12" s="639"/>
      <c r="BQ12" s="639"/>
      <c r="BR12" s="639"/>
      <c r="BS12" s="640">
        <v>139283</v>
      </c>
      <c r="BT12" s="640"/>
      <c r="BU12" s="640"/>
      <c r="BV12" s="640"/>
      <c r="BW12" s="640"/>
      <c r="BX12" s="640"/>
      <c r="BY12" s="640"/>
      <c r="BZ12" s="640"/>
      <c r="CA12" s="640"/>
      <c r="CB12" s="644"/>
      <c r="CD12" s="633" t="s">
        <v>239</v>
      </c>
      <c r="CE12" s="634"/>
      <c r="CF12" s="634"/>
      <c r="CG12" s="634"/>
      <c r="CH12" s="634"/>
      <c r="CI12" s="634"/>
      <c r="CJ12" s="634"/>
      <c r="CK12" s="634"/>
      <c r="CL12" s="634"/>
      <c r="CM12" s="634"/>
      <c r="CN12" s="634"/>
      <c r="CO12" s="634"/>
      <c r="CP12" s="634"/>
      <c r="CQ12" s="635"/>
      <c r="CR12" s="636">
        <v>1611343</v>
      </c>
      <c r="CS12" s="637"/>
      <c r="CT12" s="637"/>
      <c r="CU12" s="637"/>
      <c r="CV12" s="637"/>
      <c r="CW12" s="637"/>
      <c r="CX12" s="637"/>
      <c r="CY12" s="638"/>
      <c r="CZ12" s="639">
        <v>7.3</v>
      </c>
      <c r="DA12" s="639"/>
      <c r="DB12" s="639"/>
      <c r="DC12" s="639"/>
      <c r="DD12" s="645">
        <v>13581</v>
      </c>
      <c r="DE12" s="637"/>
      <c r="DF12" s="637"/>
      <c r="DG12" s="637"/>
      <c r="DH12" s="637"/>
      <c r="DI12" s="637"/>
      <c r="DJ12" s="637"/>
      <c r="DK12" s="637"/>
      <c r="DL12" s="637"/>
      <c r="DM12" s="637"/>
      <c r="DN12" s="637"/>
      <c r="DO12" s="637"/>
      <c r="DP12" s="638"/>
      <c r="DQ12" s="645">
        <v>676032</v>
      </c>
      <c r="DR12" s="637"/>
      <c r="DS12" s="637"/>
      <c r="DT12" s="637"/>
      <c r="DU12" s="637"/>
      <c r="DV12" s="637"/>
      <c r="DW12" s="637"/>
      <c r="DX12" s="637"/>
      <c r="DY12" s="637"/>
      <c r="DZ12" s="637"/>
      <c r="EA12" s="637"/>
      <c r="EB12" s="637"/>
      <c r="EC12" s="646"/>
    </row>
    <row r="13" spans="2:143" ht="11.25" customHeight="1" x14ac:dyDescent="0.15">
      <c r="B13" s="633" t="s">
        <v>240</v>
      </c>
      <c r="C13" s="634"/>
      <c r="D13" s="634"/>
      <c r="E13" s="634"/>
      <c r="F13" s="634"/>
      <c r="G13" s="634"/>
      <c r="H13" s="634"/>
      <c r="I13" s="634"/>
      <c r="J13" s="634"/>
      <c r="K13" s="634"/>
      <c r="L13" s="634"/>
      <c r="M13" s="634"/>
      <c r="N13" s="634"/>
      <c r="O13" s="634"/>
      <c r="P13" s="634"/>
      <c r="Q13" s="635"/>
      <c r="R13" s="636" t="s">
        <v>121</v>
      </c>
      <c r="S13" s="637"/>
      <c r="T13" s="637"/>
      <c r="U13" s="637"/>
      <c r="V13" s="637"/>
      <c r="W13" s="637"/>
      <c r="X13" s="637"/>
      <c r="Y13" s="638"/>
      <c r="Z13" s="639" t="s">
        <v>121</v>
      </c>
      <c r="AA13" s="639"/>
      <c r="AB13" s="639"/>
      <c r="AC13" s="639"/>
      <c r="AD13" s="640" t="s">
        <v>121</v>
      </c>
      <c r="AE13" s="640"/>
      <c r="AF13" s="640"/>
      <c r="AG13" s="640"/>
      <c r="AH13" s="640"/>
      <c r="AI13" s="640"/>
      <c r="AJ13" s="640"/>
      <c r="AK13" s="640"/>
      <c r="AL13" s="641" t="s">
        <v>121</v>
      </c>
      <c r="AM13" s="642"/>
      <c r="AN13" s="642"/>
      <c r="AO13" s="643"/>
      <c r="AP13" s="633" t="s">
        <v>241</v>
      </c>
      <c r="AQ13" s="634"/>
      <c r="AR13" s="634"/>
      <c r="AS13" s="634"/>
      <c r="AT13" s="634"/>
      <c r="AU13" s="634"/>
      <c r="AV13" s="634"/>
      <c r="AW13" s="634"/>
      <c r="AX13" s="634"/>
      <c r="AY13" s="634"/>
      <c r="AZ13" s="634"/>
      <c r="BA13" s="634"/>
      <c r="BB13" s="634"/>
      <c r="BC13" s="634"/>
      <c r="BD13" s="634"/>
      <c r="BE13" s="634"/>
      <c r="BF13" s="635"/>
      <c r="BG13" s="636">
        <v>2099699</v>
      </c>
      <c r="BH13" s="637"/>
      <c r="BI13" s="637"/>
      <c r="BJ13" s="637"/>
      <c r="BK13" s="637"/>
      <c r="BL13" s="637"/>
      <c r="BM13" s="637"/>
      <c r="BN13" s="638"/>
      <c r="BO13" s="639">
        <v>49.4</v>
      </c>
      <c r="BP13" s="639"/>
      <c r="BQ13" s="639"/>
      <c r="BR13" s="639"/>
      <c r="BS13" s="640">
        <v>139283</v>
      </c>
      <c r="BT13" s="640"/>
      <c r="BU13" s="640"/>
      <c r="BV13" s="640"/>
      <c r="BW13" s="640"/>
      <c r="BX13" s="640"/>
      <c r="BY13" s="640"/>
      <c r="BZ13" s="640"/>
      <c r="CA13" s="640"/>
      <c r="CB13" s="644"/>
      <c r="CD13" s="633" t="s">
        <v>242</v>
      </c>
      <c r="CE13" s="634"/>
      <c r="CF13" s="634"/>
      <c r="CG13" s="634"/>
      <c r="CH13" s="634"/>
      <c r="CI13" s="634"/>
      <c r="CJ13" s="634"/>
      <c r="CK13" s="634"/>
      <c r="CL13" s="634"/>
      <c r="CM13" s="634"/>
      <c r="CN13" s="634"/>
      <c r="CO13" s="634"/>
      <c r="CP13" s="634"/>
      <c r="CQ13" s="635"/>
      <c r="CR13" s="636">
        <v>1422717</v>
      </c>
      <c r="CS13" s="637"/>
      <c r="CT13" s="637"/>
      <c r="CU13" s="637"/>
      <c r="CV13" s="637"/>
      <c r="CW13" s="637"/>
      <c r="CX13" s="637"/>
      <c r="CY13" s="638"/>
      <c r="CZ13" s="639">
        <v>6.4</v>
      </c>
      <c r="DA13" s="639"/>
      <c r="DB13" s="639"/>
      <c r="DC13" s="639"/>
      <c r="DD13" s="645">
        <v>955596</v>
      </c>
      <c r="DE13" s="637"/>
      <c r="DF13" s="637"/>
      <c r="DG13" s="637"/>
      <c r="DH13" s="637"/>
      <c r="DI13" s="637"/>
      <c r="DJ13" s="637"/>
      <c r="DK13" s="637"/>
      <c r="DL13" s="637"/>
      <c r="DM13" s="637"/>
      <c r="DN13" s="637"/>
      <c r="DO13" s="637"/>
      <c r="DP13" s="638"/>
      <c r="DQ13" s="645">
        <v>539531</v>
      </c>
      <c r="DR13" s="637"/>
      <c r="DS13" s="637"/>
      <c r="DT13" s="637"/>
      <c r="DU13" s="637"/>
      <c r="DV13" s="637"/>
      <c r="DW13" s="637"/>
      <c r="DX13" s="637"/>
      <c r="DY13" s="637"/>
      <c r="DZ13" s="637"/>
      <c r="EA13" s="637"/>
      <c r="EB13" s="637"/>
      <c r="EC13" s="646"/>
    </row>
    <row r="14" spans="2:143" ht="11.25" customHeight="1" x14ac:dyDescent="0.15">
      <c r="B14" s="633" t="s">
        <v>243</v>
      </c>
      <c r="C14" s="634"/>
      <c r="D14" s="634"/>
      <c r="E14" s="634"/>
      <c r="F14" s="634"/>
      <c r="G14" s="634"/>
      <c r="H14" s="634"/>
      <c r="I14" s="634"/>
      <c r="J14" s="634"/>
      <c r="K14" s="634"/>
      <c r="L14" s="634"/>
      <c r="M14" s="634"/>
      <c r="N14" s="634"/>
      <c r="O14" s="634"/>
      <c r="P14" s="634"/>
      <c r="Q14" s="635"/>
      <c r="R14" s="636">
        <v>947</v>
      </c>
      <c r="S14" s="637"/>
      <c r="T14" s="637"/>
      <c r="U14" s="637"/>
      <c r="V14" s="637"/>
      <c r="W14" s="637"/>
      <c r="X14" s="637"/>
      <c r="Y14" s="638"/>
      <c r="Z14" s="639">
        <v>0</v>
      </c>
      <c r="AA14" s="639"/>
      <c r="AB14" s="639"/>
      <c r="AC14" s="639"/>
      <c r="AD14" s="640">
        <v>947</v>
      </c>
      <c r="AE14" s="640"/>
      <c r="AF14" s="640"/>
      <c r="AG14" s="640"/>
      <c r="AH14" s="640"/>
      <c r="AI14" s="640"/>
      <c r="AJ14" s="640"/>
      <c r="AK14" s="640"/>
      <c r="AL14" s="641">
        <v>0</v>
      </c>
      <c r="AM14" s="642"/>
      <c r="AN14" s="642"/>
      <c r="AO14" s="643"/>
      <c r="AP14" s="633" t="s">
        <v>244</v>
      </c>
      <c r="AQ14" s="634"/>
      <c r="AR14" s="634"/>
      <c r="AS14" s="634"/>
      <c r="AT14" s="634"/>
      <c r="AU14" s="634"/>
      <c r="AV14" s="634"/>
      <c r="AW14" s="634"/>
      <c r="AX14" s="634"/>
      <c r="AY14" s="634"/>
      <c r="AZ14" s="634"/>
      <c r="BA14" s="634"/>
      <c r="BB14" s="634"/>
      <c r="BC14" s="634"/>
      <c r="BD14" s="634"/>
      <c r="BE14" s="634"/>
      <c r="BF14" s="635"/>
      <c r="BG14" s="636">
        <v>155853</v>
      </c>
      <c r="BH14" s="637"/>
      <c r="BI14" s="637"/>
      <c r="BJ14" s="637"/>
      <c r="BK14" s="637"/>
      <c r="BL14" s="637"/>
      <c r="BM14" s="637"/>
      <c r="BN14" s="638"/>
      <c r="BO14" s="639">
        <v>3.7</v>
      </c>
      <c r="BP14" s="639"/>
      <c r="BQ14" s="639"/>
      <c r="BR14" s="639"/>
      <c r="BS14" s="640" t="s">
        <v>121</v>
      </c>
      <c r="BT14" s="640"/>
      <c r="BU14" s="640"/>
      <c r="BV14" s="640"/>
      <c r="BW14" s="640"/>
      <c r="BX14" s="640"/>
      <c r="BY14" s="640"/>
      <c r="BZ14" s="640"/>
      <c r="CA14" s="640"/>
      <c r="CB14" s="644"/>
      <c r="CD14" s="633" t="s">
        <v>245</v>
      </c>
      <c r="CE14" s="634"/>
      <c r="CF14" s="634"/>
      <c r="CG14" s="634"/>
      <c r="CH14" s="634"/>
      <c r="CI14" s="634"/>
      <c r="CJ14" s="634"/>
      <c r="CK14" s="634"/>
      <c r="CL14" s="634"/>
      <c r="CM14" s="634"/>
      <c r="CN14" s="634"/>
      <c r="CO14" s="634"/>
      <c r="CP14" s="634"/>
      <c r="CQ14" s="635"/>
      <c r="CR14" s="636">
        <v>717365</v>
      </c>
      <c r="CS14" s="637"/>
      <c r="CT14" s="637"/>
      <c r="CU14" s="637"/>
      <c r="CV14" s="637"/>
      <c r="CW14" s="637"/>
      <c r="CX14" s="637"/>
      <c r="CY14" s="638"/>
      <c r="CZ14" s="639">
        <v>3.2</v>
      </c>
      <c r="DA14" s="639"/>
      <c r="DB14" s="639"/>
      <c r="DC14" s="639"/>
      <c r="DD14" s="645">
        <v>105767</v>
      </c>
      <c r="DE14" s="637"/>
      <c r="DF14" s="637"/>
      <c r="DG14" s="637"/>
      <c r="DH14" s="637"/>
      <c r="DI14" s="637"/>
      <c r="DJ14" s="637"/>
      <c r="DK14" s="637"/>
      <c r="DL14" s="637"/>
      <c r="DM14" s="637"/>
      <c r="DN14" s="637"/>
      <c r="DO14" s="637"/>
      <c r="DP14" s="638"/>
      <c r="DQ14" s="645">
        <v>596376</v>
      </c>
      <c r="DR14" s="637"/>
      <c r="DS14" s="637"/>
      <c r="DT14" s="637"/>
      <c r="DU14" s="637"/>
      <c r="DV14" s="637"/>
      <c r="DW14" s="637"/>
      <c r="DX14" s="637"/>
      <c r="DY14" s="637"/>
      <c r="DZ14" s="637"/>
      <c r="EA14" s="637"/>
      <c r="EB14" s="637"/>
      <c r="EC14" s="646"/>
    </row>
    <row r="15" spans="2:143" ht="11.25" customHeight="1" x14ac:dyDescent="0.15">
      <c r="B15" s="633" t="s">
        <v>246</v>
      </c>
      <c r="C15" s="634"/>
      <c r="D15" s="634"/>
      <c r="E15" s="634"/>
      <c r="F15" s="634"/>
      <c r="G15" s="634"/>
      <c r="H15" s="634"/>
      <c r="I15" s="634"/>
      <c r="J15" s="634"/>
      <c r="K15" s="634"/>
      <c r="L15" s="634"/>
      <c r="M15" s="634"/>
      <c r="N15" s="634"/>
      <c r="O15" s="634"/>
      <c r="P15" s="634"/>
      <c r="Q15" s="635"/>
      <c r="R15" s="636" t="s">
        <v>121</v>
      </c>
      <c r="S15" s="637"/>
      <c r="T15" s="637"/>
      <c r="U15" s="637"/>
      <c r="V15" s="637"/>
      <c r="W15" s="637"/>
      <c r="X15" s="637"/>
      <c r="Y15" s="638"/>
      <c r="Z15" s="639" t="s">
        <v>121</v>
      </c>
      <c r="AA15" s="639"/>
      <c r="AB15" s="639"/>
      <c r="AC15" s="639"/>
      <c r="AD15" s="640" t="s">
        <v>121</v>
      </c>
      <c r="AE15" s="640"/>
      <c r="AF15" s="640"/>
      <c r="AG15" s="640"/>
      <c r="AH15" s="640"/>
      <c r="AI15" s="640"/>
      <c r="AJ15" s="640"/>
      <c r="AK15" s="640"/>
      <c r="AL15" s="641" t="s">
        <v>121</v>
      </c>
      <c r="AM15" s="642"/>
      <c r="AN15" s="642"/>
      <c r="AO15" s="643"/>
      <c r="AP15" s="633" t="s">
        <v>247</v>
      </c>
      <c r="AQ15" s="634"/>
      <c r="AR15" s="634"/>
      <c r="AS15" s="634"/>
      <c r="AT15" s="634"/>
      <c r="AU15" s="634"/>
      <c r="AV15" s="634"/>
      <c r="AW15" s="634"/>
      <c r="AX15" s="634"/>
      <c r="AY15" s="634"/>
      <c r="AZ15" s="634"/>
      <c r="BA15" s="634"/>
      <c r="BB15" s="634"/>
      <c r="BC15" s="634"/>
      <c r="BD15" s="634"/>
      <c r="BE15" s="634"/>
      <c r="BF15" s="635"/>
      <c r="BG15" s="636">
        <v>281719</v>
      </c>
      <c r="BH15" s="637"/>
      <c r="BI15" s="637"/>
      <c r="BJ15" s="637"/>
      <c r="BK15" s="637"/>
      <c r="BL15" s="637"/>
      <c r="BM15" s="637"/>
      <c r="BN15" s="638"/>
      <c r="BO15" s="639">
        <v>6.6</v>
      </c>
      <c r="BP15" s="639"/>
      <c r="BQ15" s="639"/>
      <c r="BR15" s="639"/>
      <c r="BS15" s="640" t="s">
        <v>121</v>
      </c>
      <c r="BT15" s="640"/>
      <c r="BU15" s="640"/>
      <c r="BV15" s="640"/>
      <c r="BW15" s="640"/>
      <c r="BX15" s="640"/>
      <c r="BY15" s="640"/>
      <c r="BZ15" s="640"/>
      <c r="CA15" s="640"/>
      <c r="CB15" s="644"/>
      <c r="CD15" s="633" t="s">
        <v>248</v>
      </c>
      <c r="CE15" s="634"/>
      <c r="CF15" s="634"/>
      <c r="CG15" s="634"/>
      <c r="CH15" s="634"/>
      <c r="CI15" s="634"/>
      <c r="CJ15" s="634"/>
      <c r="CK15" s="634"/>
      <c r="CL15" s="634"/>
      <c r="CM15" s="634"/>
      <c r="CN15" s="634"/>
      <c r="CO15" s="634"/>
      <c r="CP15" s="634"/>
      <c r="CQ15" s="635"/>
      <c r="CR15" s="636">
        <v>1534325</v>
      </c>
      <c r="CS15" s="637"/>
      <c r="CT15" s="637"/>
      <c r="CU15" s="637"/>
      <c r="CV15" s="637"/>
      <c r="CW15" s="637"/>
      <c r="CX15" s="637"/>
      <c r="CY15" s="638"/>
      <c r="CZ15" s="639">
        <v>6.9</v>
      </c>
      <c r="DA15" s="639"/>
      <c r="DB15" s="639"/>
      <c r="DC15" s="639"/>
      <c r="DD15" s="645">
        <v>310162</v>
      </c>
      <c r="DE15" s="637"/>
      <c r="DF15" s="637"/>
      <c r="DG15" s="637"/>
      <c r="DH15" s="637"/>
      <c r="DI15" s="637"/>
      <c r="DJ15" s="637"/>
      <c r="DK15" s="637"/>
      <c r="DL15" s="637"/>
      <c r="DM15" s="637"/>
      <c r="DN15" s="637"/>
      <c r="DO15" s="637"/>
      <c r="DP15" s="638"/>
      <c r="DQ15" s="645">
        <v>1400564</v>
      </c>
      <c r="DR15" s="637"/>
      <c r="DS15" s="637"/>
      <c r="DT15" s="637"/>
      <c r="DU15" s="637"/>
      <c r="DV15" s="637"/>
      <c r="DW15" s="637"/>
      <c r="DX15" s="637"/>
      <c r="DY15" s="637"/>
      <c r="DZ15" s="637"/>
      <c r="EA15" s="637"/>
      <c r="EB15" s="637"/>
      <c r="EC15" s="646"/>
    </row>
    <row r="16" spans="2:143" ht="11.25" customHeight="1" x14ac:dyDescent="0.15">
      <c r="B16" s="633" t="s">
        <v>249</v>
      </c>
      <c r="C16" s="634"/>
      <c r="D16" s="634"/>
      <c r="E16" s="634"/>
      <c r="F16" s="634"/>
      <c r="G16" s="634"/>
      <c r="H16" s="634"/>
      <c r="I16" s="634"/>
      <c r="J16" s="634"/>
      <c r="K16" s="634"/>
      <c r="L16" s="634"/>
      <c r="M16" s="634"/>
      <c r="N16" s="634"/>
      <c r="O16" s="634"/>
      <c r="P16" s="634"/>
      <c r="Q16" s="635"/>
      <c r="R16" s="636">
        <v>15773</v>
      </c>
      <c r="S16" s="637"/>
      <c r="T16" s="637"/>
      <c r="U16" s="637"/>
      <c r="V16" s="637"/>
      <c r="W16" s="637"/>
      <c r="X16" s="637"/>
      <c r="Y16" s="638"/>
      <c r="Z16" s="639">
        <v>0.1</v>
      </c>
      <c r="AA16" s="639"/>
      <c r="AB16" s="639"/>
      <c r="AC16" s="639"/>
      <c r="AD16" s="640">
        <v>15773</v>
      </c>
      <c r="AE16" s="640"/>
      <c r="AF16" s="640"/>
      <c r="AG16" s="640"/>
      <c r="AH16" s="640"/>
      <c r="AI16" s="640"/>
      <c r="AJ16" s="640"/>
      <c r="AK16" s="640"/>
      <c r="AL16" s="641">
        <v>0.2</v>
      </c>
      <c r="AM16" s="642"/>
      <c r="AN16" s="642"/>
      <c r="AO16" s="643"/>
      <c r="AP16" s="633" t="s">
        <v>250</v>
      </c>
      <c r="AQ16" s="634"/>
      <c r="AR16" s="634"/>
      <c r="AS16" s="634"/>
      <c r="AT16" s="634"/>
      <c r="AU16" s="634"/>
      <c r="AV16" s="634"/>
      <c r="AW16" s="634"/>
      <c r="AX16" s="634"/>
      <c r="AY16" s="634"/>
      <c r="AZ16" s="634"/>
      <c r="BA16" s="634"/>
      <c r="BB16" s="634"/>
      <c r="BC16" s="634"/>
      <c r="BD16" s="634"/>
      <c r="BE16" s="634"/>
      <c r="BF16" s="635"/>
      <c r="BG16" s="636" t="s">
        <v>121</v>
      </c>
      <c r="BH16" s="637"/>
      <c r="BI16" s="637"/>
      <c r="BJ16" s="637"/>
      <c r="BK16" s="637"/>
      <c r="BL16" s="637"/>
      <c r="BM16" s="637"/>
      <c r="BN16" s="638"/>
      <c r="BO16" s="639" t="s">
        <v>121</v>
      </c>
      <c r="BP16" s="639"/>
      <c r="BQ16" s="639"/>
      <c r="BR16" s="639"/>
      <c r="BS16" s="640" t="s">
        <v>121</v>
      </c>
      <c r="BT16" s="640"/>
      <c r="BU16" s="640"/>
      <c r="BV16" s="640"/>
      <c r="BW16" s="640"/>
      <c r="BX16" s="640"/>
      <c r="BY16" s="640"/>
      <c r="BZ16" s="640"/>
      <c r="CA16" s="640"/>
      <c r="CB16" s="644"/>
      <c r="CD16" s="633" t="s">
        <v>251</v>
      </c>
      <c r="CE16" s="634"/>
      <c r="CF16" s="634"/>
      <c r="CG16" s="634"/>
      <c r="CH16" s="634"/>
      <c r="CI16" s="634"/>
      <c r="CJ16" s="634"/>
      <c r="CK16" s="634"/>
      <c r="CL16" s="634"/>
      <c r="CM16" s="634"/>
      <c r="CN16" s="634"/>
      <c r="CO16" s="634"/>
      <c r="CP16" s="634"/>
      <c r="CQ16" s="635"/>
      <c r="CR16" s="636">
        <v>184350</v>
      </c>
      <c r="CS16" s="637"/>
      <c r="CT16" s="637"/>
      <c r="CU16" s="637"/>
      <c r="CV16" s="637"/>
      <c r="CW16" s="637"/>
      <c r="CX16" s="637"/>
      <c r="CY16" s="638"/>
      <c r="CZ16" s="639">
        <v>0.8</v>
      </c>
      <c r="DA16" s="639"/>
      <c r="DB16" s="639"/>
      <c r="DC16" s="639"/>
      <c r="DD16" s="645" t="s">
        <v>121</v>
      </c>
      <c r="DE16" s="637"/>
      <c r="DF16" s="637"/>
      <c r="DG16" s="637"/>
      <c r="DH16" s="637"/>
      <c r="DI16" s="637"/>
      <c r="DJ16" s="637"/>
      <c r="DK16" s="637"/>
      <c r="DL16" s="637"/>
      <c r="DM16" s="637"/>
      <c r="DN16" s="637"/>
      <c r="DO16" s="637"/>
      <c r="DP16" s="638"/>
      <c r="DQ16" s="645">
        <v>53205</v>
      </c>
      <c r="DR16" s="637"/>
      <c r="DS16" s="637"/>
      <c r="DT16" s="637"/>
      <c r="DU16" s="637"/>
      <c r="DV16" s="637"/>
      <c r="DW16" s="637"/>
      <c r="DX16" s="637"/>
      <c r="DY16" s="637"/>
      <c r="DZ16" s="637"/>
      <c r="EA16" s="637"/>
      <c r="EB16" s="637"/>
      <c r="EC16" s="646"/>
    </row>
    <row r="17" spans="2:133" ht="11.25" customHeight="1" x14ac:dyDescent="0.15">
      <c r="B17" s="633" t="s">
        <v>252</v>
      </c>
      <c r="C17" s="634"/>
      <c r="D17" s="634"/>
      <c r="E17" s="634"/>
      <c r="F17" s="634"/>
      <c r="G17" s="634"/>
      <c r="H17" s="634"/>
      <c r="I17" s="634"/>
      <c r="J17" s="634"/>
      <c r="K17" s="634"/>
      <c r="L17" s="634"/>
      <c r="M17" s="634"/>
      <c r="N17" s="634"/>
      <c r="O17" s="634"/>
      <c r="P17" s="634"/>
      <c r="Q17" s="635"/>
      <c r="R17" s="636">
        <v>55895</v>
      </c>
      <c r="S17" s="637"/>
      <c r="T17" s="637"/>
      <c r="U17" s="637"/>
      <c r="V17" s="637"/>
      <c r="W17" s="637"/>
      <c r="X17" s="637"/>
      <c r="Y17" s="638"/>
      <c r="Z17" s="639">
        <v>0.2</v>
      </c>
      <c r="AA17" s="639"/>
      <c r="AB17" s="639"/>
      <c r="AC17" s="639"/>
      <c r="AD17" s="640">
        <v>55895</v>
      </c>
      <c r="AE17" s="640"/>
      <c r="AF17" s="640"/>
      <c r="AG17" s="640"/>
      <c r="AH17" s="640"/>
      <c r="AI17" s="640"/>
      <c r="AJ17" s="640"/>
      <c r="AK17" s="640"/>
      <c r="AL17" s="641">
        <v>0.6</v>
      </c>
      <c r="AM17" s="642"/>
      <c r="AN17" s="642"/>
      <c r="AO17" s="643"/>
      <c r="AP17" s="633" t="s">
        <v>253</v>
      </c>
      <c r="AQ17" s="634"/>
      <c r="AR17" s="634"/>
      <c r="AS17" s="634"/>
      <c r="AT17" s="634"/>
      <c r="AU17" s="634"/>
      <c r="AV17" s="634"/>
      <c r="AW17" s="634"/>
      <c r="AX17" s="634"/>
      <c r="AY17" s="634"/>
      <c r="AZ17" s="634"/>
      <c r="BA17" s="634"/>
      <c r="BB17" s="634"/>
      <c r="BC17" s="634"/>
      <c r="BD17" s="634"/>
      <c r="BE17" s="634"/>
      <c r="BF17" s="635"/>
      <c r="BG17" s="636" t="s">
        <v>121</v>
      </c>
      <c r="BH17" s="637"/>
      <c r="BI17" s="637"/>
      <c r="BJ17" s="637"/>
      <c r="BK17" s="637"/>
      <c r="BL17" s="637"/>
      <c r="BM17" s="637"/>
      <c r="BN17" s="638"/>
      <c r="BO17" s="639" t="s">
        <v>121</v>
      </c>
      <c r="BP17" s="639"/>
      <c r="BQ17" s="639"/>
      <c r="BR17" s="639"/>
      <c r="BS17" s="640" t="s">
        <v>121</v>
      </c>
      <c r="BT17" s="640"/>
      <c r="BU17" s="640"/>
      <c r="BV17" s="640"/>
      <c r="BW17" s="640"/>
      <c r="BX17" s="640"/>
      <c r="BY17" s="640"/>
      <c r="BZ17" s="640"/>
      <c r="CA17" s="640"/>
      <c r="CB17" s="644"/>
      <c r="CD17" s="633" t="s">
        <v>254</v>
      </c>
      <c r="CE17" s="634"/>
      <c r="CF17" s="634"/>
      <c r="CG17" s="634"/>
      <c r="CH17" s="634"/>
      <c r="CI17" s="634"/>
      <c r="CJ17" s="634"/>
      <c r="CK17" s="634"/>
      <c r="CL17" s="634"/>
      <c r="CM17" s="634"/>
      <c r="CN17" s="634"/>
      <c r="CO17" s="634"/>
      <c r="CP17" s="634"/>
      <c r="CQ17" s="635"/>
      <c r="CR17" s="636">
        <v>2371300</v>
      </c>
      <c r="CS17" s="637"/>
      <c r="CT17" s="637"/>
      <c r="CU17" s="637"/>
      <c r="CV17" s="637"/>
      <c r="CW17" s="637"/>
      <c r="CX17" s="637"/>
      <c r="CY17" s="638"/>
      <c r="CZ17" s="639">
        <v>10.7</v>
      </c>
      <c r="DA17" s="639"/>
      <c r="DB17" s="639"/>
      <c r="DC17" s="639"/>
      <c r="DD17" s="645" t="s">
        <v>121</v>
      </c>
      <c r="DE17" s="637"/>
      <c r="DF17" s="637"/>
      <c r="DG17" s="637"/>
      <c r="DH17" s="637"/>
      <c r="DI17" s="637"/>
      <c r="DJ17" s="637"/>
      <c r="DK17" s="637"/>
      <c r="DL17" s="637"/>
      <c r="DM17" s="637"/>
      <c r="DN17" s="637"/>
      <c r="DO17" s="637"/>
      <c r="DP17" s="638"/>
      <c r="DQ17" s="645">
        <v>2216452</v>
      </c>
      <c r="DR17" s="637"/>
      <c r="DS17" s="637"/>
      <c r="DT17" s="637"/>
      <c r="DU17" s="637"/>
      <c r="DV17" s="637"/>
      <c r="DW17" s="637"/>
      <c r="DX17" s="637"/>
      <c r="DY17" s="637"/>
      <c r="DZ17" s="637"/>
      <c r="EA17" s="637"/>
      <c r="EB17" s="637"/>
      <c r="EC17" s="646"/>
    </row>
    <row r="18" spans="2:133" ht="11.25" customHeight="1" x14ac:dyDescent="0.15">
      <c r="B18" s="633" t="s">
        <v>255</v>
      </c>
      <c r="C18" s="634"/>
      <c r="D18" s="634"/>
      <c r="E18" s="634"/>
      <c r="F18" s="634"/>
      <c r="G18" s="634"/>
      <c r="H18" s="634"/>
      <c r="I18" s="634"/>
      <c r="J18" s="634"/>
      <c r="K18" s="634"/>
      <c r="L18" s="634"/>
      <c r="M18" s="634"/>
      <c r="N18" s="634"/>
      <c r="O18" s="634"/>
      <c r="P18" s="634"/>
      <c r="Q18" s="635"/>
      <c r="R18" s="636">
        <v>49162</v>
      </c>
      <c r="S18" s="637"/>
      <c r="T18" s="637"/>
      <c r="U18" s="637"/>
      <c r="V18" s="637"/>
      <c r="W18" s="637"/>
      <c r="X18" s="637"/>
      <c r="Y18" s="638"/>
      <c r="Z18" s="639">
        <v>0.2</v>
      </c>
      <c r="AA18" s="639"/>
      <c r="AB18" s="639"/>
      <c r="AC18" s="639"/>
      <c r="AD18" s="640">
        <v>49162</v>
      </c>
      <c r="AE18" s="640"/>
      <c r="AF18" s="640"/>
      <c r="AG18" s="640"/>
      <c r="AH18" s="640"/>
      <c r="AI18" s="640"/>
      <c r="AJ18" s="640"/>
      <c r="AK18" s="640"/>
      <c r="AL18" s="641">
        <v>0.5</v>
      </c>
      <c r="AM18" s="642"/>
      <c r="AN18" s="642"/>
      <c r="AO18" s="643"/>
      <c r="AP18" s="633" t="s">
        <v>256</v>
      </c>
      <c r="AQ18" s="634"/>
      <c r="AR18" s="634"/>
      <c r="AS18" s="634"/>
      <c r="AT18" s="634"/>
      <c r="AU18" s="634"/>
      <c r="AV18" s="634"/>
      <c r="AW18" s="634"/>
      <c r="AX18" s="634"/>
      <c r="AY18" s="634"/>
      <c r="AZ18" s="634"/>
      <c r="BA18" s="634"/>
      <c r="BB18" s="634"/>
      <c r="BC18" s="634"/>
      <c r="BD18" s="634"/>
      <c r="BE18" s="634"/>
      <c r="BF18" s="635"/>
      <c r="BG18" s="636" t="s">
        <v>121</v>
      </c>
      <c r="BH18" s="637"/>
      <c r="BI18" s="637"/>
      <c r="BJ18" s="637"/>
      <c r="BK18" s="637"/>
      <c r="BL18" s="637"/>
      <c r="BM18" s="637"/>
      <c r="BN18" s="638"/>
      <c r="BO18" s="639" t="s">
        <v>121</v>
      </c>
      <c r="BP18" s="639"/>
      <c r="BQ18" s="639"/>
      <c r="BR18" s="639"/>
      <c r="BS18" s="640" t="s">
        <v>121</v>
      </c>
      <c r="BT18" s="640"/>
      <c r="BU18" s="640"/>
      <c r="BV18" s="640"/>
      <c r="BW18" s="640"/>
      <c r="BX18" s="640"/>
      <c r="BY18" s="640"/>
      <c r="BZ18" s="640"/>
      <c r="CA18" s="640"/>
      <c r="CB18" s="644"/>
      <c r="CD18" s="633" t="s">
        <v>257</v>
      </c>
      <c r="CE18" s="634"/>
      <c r="CF18" s="634"/>
      <c r="CG18" s="634"/>
      <c r="CH18" s="634"/>
      <c r="CI18" s="634"/>
      <c r="CJ18" s="634"/>
      <c r="CK18" s="634"/>
      <c r="CL18" s="634"/>
      <c r="CM18" s="634"/>
      <c r="CN18" s="634"/>
      <c r="CO18" s="634"/>
      <c r="CP18" s="634"/>
      <c r="CQ18" s="635"/>
      <c r="CR18" s="636" t="s">
        <v>121</v>
      </c>
      <c r="CS18" s="637"/>
      <c r="CT18" s="637"/>
      <c r="CU18" s="637"/>
      <c r="CV18" s="637"/>
      <c r="CW18" s="637"/>
      <c r="CX18" s="637"/>
      <c r="CY18" s="638"/>
      <c r="CZ18" s="639" t="s">
        <v>121</v>
      </c>
      <c r="DA18" s="639"/>
      <c r="DB18" s="639"/>
      <c r="DC18" s="639"/>
      <c r="DD18" s="645" t="s">
        <v>121</v>
      </c>
      <c r="DE18" s="637"/>
      <c r="DF18" s="637"/>
      <c r="DG18" s="637"/>
      <c r="DH18" s="637"/>
      <c r="DI18" s="637"/>
      <c r="DJ18" s="637"/>
      <c r="DK18" s="637"/>
      <c r="DL18" s="637"/>
      <c r="DM18" s="637"/>
      <c r="DN18" s="637"/>
      <c r="DO18" s="637"/>
      <c r="DP18" s="638"/>
      <c r="DQ18" s="645" t="s">
        <v>121</v>
      </c>
      <c r="DR18" s="637"/>
      <c r="DS18" s="637"/>
      <c r="DT18" s="637"/>
      <c r="DU18" s="637"/>
      <c r="DV18" s="637"/>
      <c r="DW18" s="637"/>
      <c r="DX18" s="637"/>
      <c r="DY18" s="637"/>
      <c r="DZ18" s="637"/>
      <c r="EA18" s="637"/>
      <c r="EB18" s="637"/>
      <c r="EC18" s="646"/>
    </row>
    <row r="19" spans="2:133" ht="11.25" customHeight="1" x14ac:dyDescent="0.15">
      <c r="B19" s="633" t="s">
        <v>258</v>
      </c>
      <c r="C19" s="634"/>
      <c r="D19" s="634"/>
      <c r="E19" s="634"/>
      <c r="F19" s="634"/>
      <c r="G19" s="634"/>
      <c r="H19" s="634"/>
      <c r="I19" s="634"/>
      <c r="J19" s="634"/>
      <c r="K19" s="634"/>
      <c r="L19" s="634"/>
      <c r="M19" s="634"/>
      <c r="N19" s="634"/>
      <c r="O19" s="634"/>
      <c r="P19" s="634"/>
      <c r="Q19" s="635"/>
      <c r="R19" s="636">
        <v>45951</v>
      </c>
      <c r="S19" s="637"/>
      <c r="T19" s="637"/>
      <c r="U19" s="637"/>
      <c r="V19" s="637"/>
      <c r="W19" s="637"/>
      <c r="X19" s="637"/>
      <c r="Y19" s="638"/>
      <c r="Z19" s="639">
        <v>0.2</v>
      </c>
      <c r="AA19" s="639"/>
      <c r="AB19" s="639"/>
      <c r="AC19" s="639"/>
      <c r="AD19" s="640">
        <v>45951</v>
      </c>
      <c r="AE19" s="640"/>
      <c r="AF19" s="640"/>
      <c r="AG19" s="640"/>
      <c r="AH19" s="640"/>
      <c r="AI19" s="640"/>
      <c r="AJ19" s="640"/>
      <c r="AK19" s="640"/>
      <c r="AL19" s="641">
        <v>0.5</v>
      </c>
      <c r="AM19" s="642"/>
      <c r="AN19" s="642"/>
      <c r="AO19" s="643"/>
      <c r="AP19" s="633" t="s">
        <v>259</v>
      </c>
      <c r="AQ19" s="634"/>
      <c r="AR19" s="634"/>
      <c r="AS19" s="634"/>
      <c r="AT19" s="634"/>
      <c r="AU19" s="634"/>
      <c r="AV19" s="634"/>
      <c r="AW19" s="634"/>
      <c r="AX19" s="634"/>
      <c r="AY19" s="634"/>
      <c r="AZ19" s="634"/>
      <c r="BA19" s="634"/>
      <c r="BB19" s="634"/>
      <c r="BC19" s="634"/>
      <c r="BD19" s="634"/>
      <c r="BE19" s="634"/>
      <c r="BF19" s="635"/>
      <c r="BG19" s="636" t="s">
        <v>121</v>
      </c>
      <c r="BH19" s="637"/>
      <c r="BI19" s="637"/>
      <c r="BJ19" s="637"/>
      <c r="BK19" s="637"/>
      <c r="BL19" s="637"/>
      <c r="BM19" s="637"/>
      <c r="BN19" s="638"/>
      <c r="BO19" s="639" t="s">
        <v>121</v>
      </c>
      <c r="BP19" s="639"/>
      <c r="BQ19" s="639"/>
      <c r="BR19" s="639"/>
      <c r="BS19" s="640" t="s">
        <v>121</v>
      </c>
      <c r="BT19" s="640"/>
      <c r="BU19" s="640"/>
      <c r="BV19" s="640"/>
      <c r="BW19" s="640"/>
      <c r="BX19" s="640"/>
      <c r="BY19" s="640"/>
      <c r="BZ19" s="640"/>
      <c r="CA19" s="640"/>
      <c r="CB19" s="644"/>
      <c r="CD19" s="633" t="s">
        <v>260</v>
      </c>
      <c r="CE19" s="634"/>
      <c r="CF19" s="634"/>
      <c r="CG19" s="634"/>
      <c r="CH19" s="634"/>
      <c r="CI19" s="634"/>
      <c r="CJ19" s="634"/>
      <c r="CK19" s="634"/>
      <c r="CL19" s="634"/>
      <c r="CM19" s="634"/>
      <c r="CN19" s="634"/>
      <c r="CO19" s="634"/>
      <c r="CP19" s="634"/>
      <c r="CQ19" s="635"/>
      <c r="CR19" s="636" t="s">
        <v>121</v>
      </c>
      <c r="CS19" s="637"/>
      <c r="CT19" s="637"/>
      <c r="CU19" s="637"/>
      <c r="CV19" s="637"/>
      <c r="CW19" s="637"/>
      <c r="CX19" s="637"/>
      <c r="CY19" s="638"/>
      <c r="CZ19" s="639" t="s">
        <v>121</v>
      </c>
      <c r="DA19" s="639"/>
      <c r="DB19" s="639"/>
      <c r="DC19" s="639"/>
      <c r="DD19" s="645" t="s">
        <v>121</v>
      </c>
      <c r="DE19" s="637"/>
      <c r="DF19" s="637"/>
      <c r="DG19" s="637"/>
      <c r="DH19" s="637"/>
      <c r="DI19" s="637"/>
      <c r="DJ19" s="637"/>
      <c r="DK19" s="637"/>
      <c r="DL19" s="637"/>
      <c r="DM19" s="637"/>
      <c r="DN19" s="637"/>
      <c r="DO19" s="637"/>
      <c r="DP19" s="638"/>
      <c r="DQ19" s="645" t="s">
        <v>121</v>
      </c>
      <c r="DR19" s="637"/>
      <c r="DS19" s="637"/>
      <c r="DT19" s="637"/>
      <c r="DU19" s="637"/>
      <c r="DV19" s="637"/>
      <c r="DW19" s="637"/>
      <c r="DX19" s="637"/>
      <c r="DY19" s="637"/>
      <c r="DZ19" s="637"/>
      <c r="EA19" s="637"/>
      <c r="EB19" s="637"/>
      <c r="EC19" s="646"/>
    </row>
    <row r="20" spans="2:133" ht="11.25" customHeight="1" x14ac:dyDescent="0.15">
      <c r="B20" s="649" t="s">
        <v>261</v>
      </c>
      <c r="C20" s="650"/>
      <c r="D20" s="650"/>
      <c r="E20" s="650"/>
      <c r="F20" s="650"/>
      <c r="G20" s="650"/>
      <c r="H20" s="650"/>
      <c r="I20" s="650"/>
      <c r="J20" s="650"/>
      <c r="K20" s="650"/>
      <c r="L20" s="650"/>
      <c r="M20" s="650"/>
      <c r="N20" s="650"/>
      <c r="O20" s="650"/>
      <c r="P20" s="650"/>
      <c r="Q20" s="651"/>
      <c r="R20" s="636">
        <v>3211</v>
      </c>
      <c r="S20" s="637"/>
      <c r="T20" s="637"/>
      <c r="U20" s="637"/>
      <c r="V20" s="637"/>
      <c r="W20" s="637"/>
      <c r="X20" s="637"/>
      <c r="Y20" s="638"/>
      <c r="Z20" s="639">
        <v>0</v>
      </c>
      <c r="AA20" s="639"/>
      <c r="AB20" s="639"/>
      <c r="AC20" s="639"/>
      <c r="AD20" s="640">
        <v>3211</v>
      </c>
      <c r="AE20" s="640"/>
      <c r="AF20" s="640"/>
      <c r="AG20" s="640"/>
      <c r="AH20" s="640"/>
      <c r="AI20" s="640"/>
      <c r="AJ20" s="640"/>
      <c r="AK20" s="640"/>
      <c r="AL20" s="641">
        <v>0</v>
      </c>
      <c r="AM20" s="642"/>
      <c r="AN20" s="642"/>
      <c r="AO20" s="643"/>
      <c r="AP20" s="633" t="s">
        <v>262</v>
      </c>
      <c r="AQ20" s="634"/>
      <c r="AR20" s="634"/>
      <c r="AS20" s="634"/>
      <c r="AT20" s="634"/>
      <c r="AU20" s="634"/>
      <c r="AV20" s="634"/>
      <c r="AW20" s="634"/>
      <c r="AX20" s="634"/>
      <c r="AY20" s="634"/>
      <c r="AZ20" s="634"/>
      <c r="BA20" s="634"/>
      <c r="BB20" s="634"/>
      <c r="BC20" s="634"/>
      <c r="BD20" s="634"/>
      <c r="BE20" s="634"/>
      <c r="BF20" s="635"/>
      <c r="BG20" s="636" t="s">
        <v>121</v>
      </c>
      <c r="BH20" s="637"/>
      <c r="BI20" s="637"/>
      <c r="BJ20" s="637"/>
      <c r="BK20" s="637"/>
      <c r="BL20" s="637"/>
      <c r="BM20" s="637"/>
      <c r="BN20" s="638"/>
      <c r="BO20" s="639" t="s">
        <v>121</v>
      </c>
      <c r="BP20" s="639"/>
      <c r="BQ20" s="639"/>
      <c r="BR20" s="639"/>
      <c r="BS20" s="640" t="s">
        <v>121</v>
      </c>
      <c r="BT20" s="640"/>
      <c r="BU20" s="640"/>
      <c r="BV20" s="640"/>
      <c r="BW20" s="640"/>
      <c r="BX20" s="640"/>
      <c r="BY20" s="640"/>
      <c r="BZ20" s="640"/>
      <c r="CA20" s="640"/>
      <c r="CB20" s="644"/>
      <c r="CD20" s="633" t="s">
        <v>263</v>
      </c>
      <c r="CE20" s="634"/>
      <c r="CF20" s="634"/>
      <c r="CG20" s="634"/>
      <c r="CH20" s="634"/>
      <c r="CI20" s="634"/>
      <c r="CJ20" s="634"/>
      <c r="CK20" s="634"/>
      <c r="CL20" s="634"/>
      <c r="CM20" s="634"/>
      <c r="CN20" s="634"/>
      <c r="CO20" s="634"/>
      <c r="CP20" s="634"/>
      <c r="CQ20" s="635"/>
      <c r="CR20" s="636">
        <v>22102267</v>
      </c>
      <c r="CS20" s="637"/>
      <c r="CT20" s="637"/>
      <c r="CU20" s="637"/>
      <c r="CV20" s="637"/>
      <c r="CW20" s="637"/>
      <c r="CX20" s="637"/>
      <c r="CY20" s="638"/>
      <c r="CZ20" s="639">
        <v>100</v>
      </c>
      <c r="DA20" s="639"/>
      <c r="DB20" s="639"/>
      <c r="DC20" s="639"/>
      <c r="DD20" s="645">
        <v>2961564</v>
      </c>
      <c r="DE20" s="637"/>
      <c r="DF20" s="637"/>
      <c r="DG20" s="637"/>
      <c r="DH20" s="637"/>
      <c r="DI20" s="637"/>
      <c r="DJ20" s="637"/>
      <c r="DK20" s="637"/>
      <c r="DL20" s="637"/>
      <c r="DM20" s="637"/>
      <c r="DN20" s="637"/>
      <c r="DO20" s="637"/>
      <c r="DP20" s="638"/>
      <c r="DQ20" s="645">
        <v>13320080</v>
      </c>
      <c r="DR20" s="637"/>
      <c r="DS20" s="637"/>
      <c r="DT20" s="637"/>
      <c r="DU20" s="637"/>
      <c r="DV20" s="637"/>
      <c r="DW20" s="637"/>
      <c r="DX20" s="637"/>
      <c r="DY20" s="637"/>
      <c r="DZ20" s="637"/>
      <c r="EA20" s="637"/>
      <c r="EB20" s="637"/>
      <c r="EC20" s="646"/>
    </row>
    <row r="21" spans="2:133" ht="11.25" customHeight="1" x14ac:dyDescent="0.15">
      <c r="B21" s="633" t="s">
        <v>264</v>
      </c>
      <c r="C21" s="634"/>
      <c r="D21" s="634"/>
      <c r="E21" s="634"/>
      <c r="F21" s="634"/>
      <c r="G21" s="634"/>
      <c r="H21" s="634"/>
      <c r="I21" s="634"/>
      <c r="J21" s="634"/>
      <c r="K21" s="634"/>
      <c r="L21" s="634"/>
      <c r="M21" s="634"/>
      <c r="N21" s="634"/>
      <c r="O21" s="634"/>
      <c r="P21" s="634"/>
      <c r="Q21" s="635"/>
      <c r="R21" s="636">
        <v>5021230</v>
      </c>
      <c r="S21" s="637"/>
      <c r="T21" s="637"/>
      <c r="U21" s="637"/>
      <c r="V21" s="637"/>
      <c r="W21" s="637"/>
      <c r="X21" s="637"/>
      <c r="Y21" s="638"/>
      <c r="Z21" s="639">
        <v>21.6</v>
      </c>
      <c r="AA21" s="639"/>
      <c r="AB21" s="639"/>
      <c r="AC21" s="639"/>
      <c r="AD21" s="640">
        <v>4361203</v>
      </c>
      <c r="AE21" s="640"/>
      <c r="AF21" s="640"/>
      <c r="AG21" s="640"/>
      <c r="AH21" s="640"/>
      <c r="AI21" s="640"/>
      <c r="AJ21" s="640"/>
      <c r="AK21" s="640"/>
      <c r="AL21" s="641">
        <v>44.5</v>
      </c>
      <c r="AM21" s="642"/>
      <c r="AN21" s="642"/>
      <c r="AO21" s="643"/>
      <c r="AP21" s="633" t="s">
        <v>265</v>
      </c>
      <c r="AQ21" s="652"/>
      <c r="AR21" s="652"/>
      <c r="AS21" s="652"/>
      <c r="AT21" s="652"/>
      <c r="AU21" s="652"/>
      <c r="AV21" s="652"/>
      <c r="AW21" s="652"/>
      <c r="AX21" s="652"/>
      <c r="AY21" s="652"/>
      <c r="AZ21" s="652"/>
      <c r="BA21" s="652"/>
      <c r="BB21" s="652"/>
      <c r="BC21" s="652"/>
      <c r="BD21" s="652"/>
      <c r="BE21" s="652"/>
      <c r="BF21" s="653"/>
      <c r="BG21" s="636" t="s">
        <v>121</v>
      </c>
      <c r="BH21" s="637"/>
      <c r="BI21" s="637"/>
      <c r="BJ21" s="637"/>
      <c r="BK21" s="637"/>
      <c r="BL21" s="637"/>
      <c r="BM21" s="637"/>
      <c r="BN21" s="638"/>
      <c r="BO21" s="639" t="s">
        <v>121</v>
      </c>
      <c r="BP21" s="639"/>
      <c r="BQ21" s="639"/>
      <c r="BR21" s="639"/>
      <c r="BS21" s="640" t="s">
        <v>121</v>
      </c>
      <c r="BT21" s="640"/>
      <c r="BU21" s="640"/>
      <c r="BV21" s="640"/>
      <c r="BW21" s="640"/>
      <c r="BX21" s="640"/>
      <c r="BY21" s="640"/>
      <c r="BZ21" s="640"/>
      <c r="CA21" s="640"/>
      <c r="CB21" s="644"/>
      <c r="CD21" s="659"/>
      <c r="CE21" s="660"/>
      <c r="CF21" s="660"/>
      <c r="CG21" s="660"/>
      <c r="CH21" s="660"/>
      <c r="CI21" s="660"/>
      <c r="CJ21" s="660"/>
      <c r="CK21" s="660"/>
      <c r="CL21" s="660"/>
      <c r="CM21" s="660"/>
      <c r="CN21" s="660"/>
      <c r="CO21" s="660"/>
      <c r="CP21" s="660"/>
      <c r="CQ21" s="661"/>
      <c r="CR21" s="662"/>
      <c r="CS21" s="655"/>
      <c r="CT21" s="655"/>
      <c r="CU21" s="655"/>
      <c r="CV21" s="655"/>
      <c r="CW21" s="655"/>
      <c r="CX21" s="655"/>
      <c r="CY21" s="663"/>
      <c r="CZ21" s="664"/>
      <c r="DA21" s="664"/>
      <c r="DB21" s="664"/>
      <c r="DC21" s="664"/>
      <c r="DD21" s="654"/>
      <c r="DE21" s="655"/>
      <c r="DF21" s="655"/>
      <c r="DG21" s="655"/>
      <c r="DH21" s="655"/>
      <c r="DI21" s="655"/>
      <c r="DJ21" s="655"/>
      <c r="DK21" s="655"/>
      <c r="DL21" s="655"/>
      <c r="DM21" s="655"/>
      <c r="DN21" s="655"/>
      <c r="DO21" s="655"/>
      <c r="DP21" s="663"/>
      <c r="DQ21" s="654"/>
      <c r="DR21" s="655"/>
      <c r="DS21" s="655"/>
      <c r="DT21" s="655"/>
      <c r="DU21" s="655"/>
      <c r="DV21" s="655"/>
      <c r="DW21" s="655"/>
      <c r="DX21" s="655"/>
      <c r="DY21" s="655"/>
      <c r="DZ21" s="655"/>
      <c r="EA21" s="655"/>
      <c r="EB21" s="655"/>
      <c r="EC21" s="656"/>
    </row>
    <row r="22" spans="2:133" ht="11.25" customHeight="1" x14ac:dyDescent="0.15">
      <c r="B22" s="633" t="s">
        <v>266</v>
      </c>
      <c r="C22" s="634"/>
      <c r="D22" s="634"/>
      <c r="E22" s="634"/>
      <c r="F22" s="634"/>
      <c r="G22" s="634"/>
      <c r="H22" s="634"/>
      <c r="I22" s="634"/>
      <c r="J22" s="634"/>
      <c r="K22" s="634"/>
      <c r="L22" s="634"/>
      <c r="M22" s="634"/>
      <c r="N22" s="634"/>
      <c r="O22" s="634"/>
      <c r="P22" s="634"/>
      <c r="Q22" s="635"/>
      <c r="R22" s="636">
        <v>4361203</v>
      </c>
      <c r="S22" s="637"/>
      <c r="T22" s="637"/>
      <c r="U22" s="637"/>
      <c r="V22" s="637"/>
      <c r="W22" s="637"/>
      <c r="X22" s="637"/>
      <c r="Y22" s="638"/>
      <c r="Z22" s="639">
        <v>18.8</v>
      </c>
      <c r="AA22" s="639"/>
      <c r="AB22" s="639"/>
      <c r="AC22" s="639"/>
      <c r="AD22" s="640">
        <v>4361203</v>
      </c>
      <c r="AE22" s="640"/>
      <c r="AF22" s="640"/>
      <c r="AG22" s="640"/>
      <c r="AH22" s="640"/>
      <c r="AI22" s="640"/>
      <c r="AJ22" s="640"/>
      <c r="AK22" s="640"/>
      <c r="AL22" s="641">
        <v>44.5</v>
      </c>
      <c r="AM22" s="642"/>
      <c r="AN22" s="642"/>
      <c r="AO22" s="643"/>
      <c r="AP22" s="633" t="s">
        <v>267</v>
      </c>
      <c r="AQ22" s="652"/>
      <c r="AR22" s="652"/>
      <c r="AS22" s="652"/>
      <c r="AT22" s="652"/>
      <c r="AU22" s="652"/>
      <c r="AV22" s="652"/>
      <c r="AW22" s="652"/>
      <c r="AX22" s="652"/>
      <c r="AY22" s="652"/>
      <c r="AZ22" s="652"/>
      <c r="BA22" s="652"/>
      <c r="BB22" s="652"/>
      <c r="BC22" s="652"/>
      <c r="BD22" s="652"/>
      <c r="BE22" s="652"/>
      <c r="BF22" s="653"/>
      <c r="BG22" s="636" t="s">
        <v>121</v>
      </c>
      <c r="BH22" s="637"/>
      <c r="BI22" s="637"/>
      <c r="BJ22" s="637"/>
      <c r="BK22" s="637"/>
      <c r="BL22" s="637"/>
      <c r="BM22" s="637"/>
      <c r="BN22" s="638"/>
      <c r="BO22" s="639" t="s">
        <v>121</v>
      </c>
      <c r="BP22" s="639"/>
      <c r="BQ22" s="639"/>
      <c r="BR22" s="639"/>
      <c r="BS22" s="640" t="s">
        <v>121</v>
      </c>
      <c r="BT22" s="640"/>
      <c r="BU22" s="640"/>
      <c r="BV22" s="640"/>
      <c r="BW22" s="640"/>
      <c r="BX22" s="640"/>
      <c r="BY22" s="640"/>
      <c r="BZ22" s="640"/>
      <c r="CA22" s="640"/>
      <c r="CB22" s="644"/>
      <c r="CD22" s="618" t="s">
        <v>268</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15">
      <c r="B23" s="633" t="s">
        <v>269</v>
      </c>
      <c r="C23" s="634"/>
      <c r="D23" s="634"/>
      <c r="E23" s="634"/>
      <c r="F23" s="634"/>
      <c r="G23" s="634"/>
      <c r="H23" s="634"/>
      <c r="I23" s="634"/>
      <c r="J23" s="634"/>
      <c r="K23" s="634"/>
      <c r="L23" s="634"/>
      <c r="M23" s="634"/>
      <c r="N23" s="634"/>
      <c r="O23" s="634"/>
      <c r="P23" s="634"/>
      <c r="Q23" s="635"/>
      <c r="R23" s="636">
        <v>660027</v>
      </c>
      <c r="S23" s="637"/>
      <c r="T23" s="637"/>
      <c r="U23" s="637"/>
      <c r="V23" s="637"/>
      <c r="W23" s="637"/>
      <c r="X23" s="637"/>
      <c r="Y23" s="638"/>
      <c r="Z23" s="639">
        <v>2.8</v>
      </c>
      <c r="AA23" s="639"/>
      <c r="AB23" s="639"/>
      <c r="AC23" s="639"/>
      <c r="AD23" s="640" t="s">
        <v>121</v>
      </c>
      <c r="AE23" s="640"/>
      <c r="AF23" s="640"/>
      <c r="AG23" s="640"/>
      <c r="AH23" s="640"/>
      <c r="AI23" s="640"/>
      <c r="AJ23" s="640"/>
      <c r="AK23" s="640"/>
      <c r="AL23" s="641" t="s">
        <v>121</v>
      </c>
      <c r="AM23" s="642"/>
      <c r="AN23" s="642"/>
      <c r="AO23" s="643"/>
      <c r="AP23" s="633" t="s">
        <v>270</v>
      </c>
      <c r="AQ23" s="652"/>
      <c r="AR23" s="652"/>
      <c r="AS23" s="652"/>
      <c r="AT23" s="652"/>
      <c r="AU23" s="652"/>
      <c r="AV23" s="652"/>
      <c r="AW23" s="652"/>
      <c r="AX23" s="652"/>
      <c r="AY23" s="652"/>
      <c r="AZ23" s="652"/>
      <c r="BA23" s="652"/>
      <c r="BB23" s="652"/>
      <c r="BC23" s="652"/>
      <c r="BD23" s="652"/>
      <c r="BE23" s="652"/>
      <c r="BF23" s="653"/>
      <c r="BG23" s="636" t="s">
        <v>121</v>
      </c>
      <c r="BH23" s="637"/>
      <c r="BI23" s="637"/>
      <c r="BJ23" s="637"/>
      <c r="BK23" s="637"/>
      <c r="BL23" s="637"/>
      <c r="BM23" s="637"/>
      <c r="BN23" s="638"/>
      <c r="BO23" s="639" t="s">
        <v>121</v>
      </c>
      <c r="BP23" s="639"/>
      <c r="BQ23" s="639"/>
      <c r="BR23" s="639"/>
      <c r="BS23" s="640" t="s">
        <v>121</v>
      </c>
      <c r="BT23" s="640"/>
      <c r="BU23" s="640"/>
      <c r="BV23" s="640"/>
      <c r="BW23" s="640"/>
      <c r="BX23" s="640"/>
      <c r="BY23" s="640"/>
      <c r="BZ23" s="640"/>
      <c r="CA23" s="640"/>
      <c r="CB23" s="644"/>
      <c r="CD23" s="618" t="s">
        <v>210</v>
      </c>
      <c r="CE23" s="619"/>
      <c r="CF23" s="619"/>
      <c r="CG23" s="619"/>
      <c r="CH23" s="619"/>
      <c r="CI23" s="619"/>
      <c r="CJ23" s="619"/>
      <c r="CK23" s="619"/>
      <c r="CL23" s="619"/>
      <c r="CM23" s="619"/>
      <c r="CN23" s="619"/>
      <c r="CO23" s="619"/>
      <c r="CP23" s="619"/>
      <c r="CQ23" s="620"/>
      <c r="CR23" s="618" t="s">
        <v>271</v>
      </c>
      <c r="CS23" s="619"/>
      <c r="CT23" s="619"/>
      <c r="CU23" s="619"/>
      <c r="CV23" s="619"/>
      <c r="CW23" s="619"/>
      <c r="CX23" s="619"/>
      <c r="CY23" s="620"/>
      <c r="CZ23" s="618" t="s">
        <v>272</v>
      </c>
      <c r="DA23" s="619"/>
      <c r="DB23" s="619"/>
      <c r="DC23" s="620"/>
      <c r="DD23" s="618" t="s">
        <v>273</v>
      </c>
      <c r="DE23" s="619"/>
      <c r="DF23" s="619"/>
      <c r="DG23" s="619"/>
      <c r="DH23" s="619"/>
      <c r="DI23" s="619"/>
      <c r="DJ23" s="619"/>
      <c r="DK23" s="620"/>
      <c r="DL23" s="665" t="s">
        <v>274</v>
      </c>
      <c r="DM23" s="666"/>
      <c r="DN23" s="666"/>
      <c r="DO23" s="666"/>
      <c r="DP23" s="666"/>
      <c r="DQ23" s="666"/>
      <c r="DR23" s="666"/>
      <c r="DS23" s="666"/>
      <c r="DT23" s="666"/>
      <c r="DU23" s="666"/>
      <c r="DV23" s="667"/>
      <c r="DW23" s="618" t="s">
        <v>275</v>
      </c>
      <c r="DX23" s="619"/>
      <c r="DY23" s="619"/>
      <c r="DZ23" s="619"/>
      <c r="EA23" s="619"/>
      <c r="EB23" s="619"/>
      <c r="EC23" s="620"/>
    </row>
    <row r="24" spans="2:133" ht="11.25" customHeight="1" x14ac:dyDescent="0.15">
      <c r="B24" s="633" t="s">
        <v>276</v>
      </c>
      <c r="C24" s="634"/>
      <c r="D24" s="634"/>
      <c r="E24" s="634"/>
      <c r="F24" s="634"/>
      <c r="G24" s="634"/>
      <c r="H24" s="634"/>
      <c r="I24" s="634"/>
      <c r="J24" s="634"/>
      <c r="K24" s="634"/>
      <c r="L24" s="634"/>
      <c r="M24" s="634"/>
      <c r="N24" s="634"/>
      <c r="O24" s="634"/>
      <c r="P24" s="634"/>
      <c r="Q24" s="635"/>
      <c r="R24" s="636" t="s">
        <v>121</v>
      </c>
      <c r="S24" s="637"/>
      <c r="T24" s="637"/>
      <c r="U24" s="637"/>
      <c r="V24" s="637"/>
      <c r="W24" s="637"/>
      <c r="X24" s="637"/>
      <c r="Y24" s="638"/>
      <c r="Z24" s="639" t="s">
        <v>121</v>
      </c>
      <c r="AA24" s="639"/>
      <c r="AB24" s="639"/>
      <c r="AC24" s="639"/>
      <c r="AD24" s="640" t="s">
        <v>121</v>
      </c>
      <c r="AE24" s="640"/>
      <c r="AF24" s="640"/>
      <c r="AG24" s="640"/>
      <c r="AH24" s="640"/>
      <c r="AI24" s="640"/>
      <c r="AJ24" s="640"/>
      <c r="AK24" s="640"/>
      <c r="AL24" s="641" t="s">
        <v>121</v>
      </c>
      <c r="AM24" s="642"/>
      <c r="AN24" s="642"/>
      <c r="AO24" s="643"/>
      <c r="AP24" s="633" t="s">
        <v>277</v>
      </c>
      <c r="AQ24" s="652"/>
      <c r="AR24" s="652"/>
      <c r="AS24" s="652"/>
      <c r="AT24" s="652"/>
      <c r="AU24" s="652"/>
      <c r="AV24" s="652"/>
      <c r="AW24" s="652"/>
      <c r="AX24" s="652"/>
      <c r="AY24" s="652"/>
      <c r="AZ24" s="652"/>
      <c r="BA24" s="652"/>
      <c r="BB24" s="652"/>
      <c r="BC24" s="652"/>
      <c r="BD24" s="652"/>
      <c r="BE24" s="652"/>
      <c r="BF24" s="653"/>
      <c r="BG24" s="636" t="s">
        <v>121</v>
      </c>
      <c r="BH24" s="637"/>
      <c r="BI24" s="637"/>
      <c r="BJ24" s="637"/>
      <c r="BK24" s="637"/>
      <c r="BL24" s="637"/>
      <c r="BM24" s="637"/>
      <c r="BN24" s="638"/>
      <c r="BO24" s="639" t="s">
        <v>121</v>
      </c>
      <c r="BP24" s="639"/>
      <c r="BQ24" s="639"/>
      <c r="BR24" s="639"/>
      <c r="BS24" s="640" t="s">
        <v>121</v>
      </c>
      <c r="BT24" s="640"/>
      <c r="BU24" s="640"/>
      <c r="BV24" s="640"/>
      <c r="BW24" s="640"/>
      <c r="BX24" s="640"/>
      <c r="BY24" s="640"/>
      <c r="BZ24" s="640"/>
      <c r="CA24" s="640"/>
      <c r="CB24" s="644"/>
      <c r="CD24" s="622" t="s">
        <v>278</v>
      </c>
      <c r="CE24" s="623"/>
      <c r="CF24" s="623"/>
      <c r="CG24" s="623"/>
      <c r="CH24" s="623"/>
      <c r="CI24" s="623"/>
      <c r="CJ24" s="623"/>
      <c r="CK24" s="623"/>
      <c r="CL24" s="623"/>
      <c r="CM24" s="623"/>
      <c r="CN24" s="623"/>
      <c r="CO24" s="623"/>
      <c r="CP24" s="623"/>
      <c r="CQ24" s="624"/>
      <c r="CR24" s="625">
        <v>10313847</v>
      </c>
      <c r="CS24" s="626"/>
      <c r="CT24" s="626"/>
      <c r="CU24" s="626"/>
      <c r="CV24" s="626"/>
      <c r="CW24" s="626"/>
      <c r="CX24" s="626"/>
      <c r="CY24" s="627"/>
      <c r="CZ24" s="630">
        <v>46.7</v>
      </c>
      <c r="DA24" s="631"/>
      <c r="DB24" s="631"/>
      <c r="DC24" s="647"/>
      <c r="DD24" s="668">
        <v>6216164</v>
      </c>
      <c r="DE24" s="626"/>
      <c r="DF24" s="626"/>
      <c r="DG24" s="626"/>
      <c r="DH24" s="626"/>
      <c r="DI24" s="626"/>
      <c r="DJ24" s="626"/>
      <c r="DK24" s="627"/>
      <c r="DL24" s="668">
        <v>5562415</v>
      </c>
      <c r="DM24" s="626"/>
      <c r="DN24" s="626"/>
      <c r="DO24" s="626"/>
      <c r="DP24" s="626"/>
      <c r="DQ24" s="626"/>
      <c r="DR24" s="626"/>
      <c r="DS24" s="626"/>
      <c r="DT24" s="626"/>
      <c r="DU24" s="626"/>
      <c r="DV24" s="627"/>
      <c r="DW24" s="630">
        <v>56.3</v>
      </c>
      <c r="DX24" s="631"/>
      <c r="DY24" s="631"/>
      <c r="DZ24" s="631"/>
      <c r="EA24" s="631"/>
      <c r="EB24" s="631"/>
      <c r="EC24" s="632"/>
    </row>
    <row r="25" spans="2:133" ht="11.25" customHeight="1" x14ac:dyDescent="0.15">
      <c r="B25" s="633" t="s">
        <v>279</v>
      </c>
      <c r="C25" s="634"/>
      <c r="D25" s="634"/>
      <c r="E25" s="634"/>
      <c r="F25" s="634"/>
      <c r="G25" s="634"/>
      <c r="H25" s="634"/>
      <c r="I25" s="634"/>
      <c r="J25" s="634"/>
      <c r="K25" s="634"/>
      <c r="L25" s="634"/>
      <c r="M25" s="634"/>
      <c r="N25" s="634"/>
      <c r="O25" s="634"/>
      <c r="P25" s="634"/>
      <c r="Q25" s="635"/>
      <c r="R25" s="636">
        <v>10443257</v>
      </c>
      <c r="S25" s="637"/>
      <c r="T25" s="637"/>
      <c r="U25" s="637"/>
      <c r="V25" s="637"/>
      <c r="W25" s="637"/>
      <c r="X25" s="637"/>
      <c r="Y25" s="638"/>
      <c r="Z25" s="639">
        <v>44.9</v>
      </c>
      <c r="AA25" s="639"/>
      <c r="AB25" s="639"/>
      <c r="AC25" s="639"/>
      <c r="AD25" s="640">
        <v>9783230</v>
      </c>
      <c r="AE25" s="640"/>
      <c r="AF25" s="640"/>
      <c r="AG25" s="640"/>
      <c r="AH25" s="640"/>
      <c r="AI25" s="640"/>
      <c r="AJ25" s="640"/>
      <c r="AK25" s="640"/>
      <c r="AL25" s="641">
        <v>99.9</v>
      </c>
      <c r="AM25" s="642"/>
      <c r="AN25" s="642"/>
      <c r="AO25" s="643"/>
      <c r="AP25" s="633" t="s">
        <v>280</v>
      </c>
      <c r="AQ25" s="652"/>
      <c r="AR25" s="652"/>
      <c r="AS25" s="652"/>
      <c r="AT25" s="652"/>
      <c r="AU25" s="652"/>
      <c r="AV25" s="652"/>
      <c r="AW25" s="652"/>
      <c r="AX25" s="652"/>
      <c r="AY25" s="652"/>
      <c r="AZ25" s="652"/>
      <c r="BA25" s="652"/>
      <c r="BB25" s="652"/>
      <c r="BC25" s="652"/>
      <c r="BD25" s="652"/>
      <c r="BE25" s="652"/>
      <c r="BF25" s="653"/>
      <c r="BG25" s="636" t="s">
        <v>121</v>
      </c>
      <c r="BH25" s="637"/>
      <c r="BI25" s="637"/>
      <c r="BJ25" s="637"/>
      <c r="BK25" s="637"/>
      <c r="BL25" s="637"/>
      <c r="BM25" s="637"/>
      <c r="BN25" s="638"/>
      <c r="BO25" s="639" t="s">
        <v>121</v>
      </c>
      <c r="BP25" s="639"/>
      <c r="BQ25" s="639"/>
      <c r="BR25" s="639"/>
      <c r="BS25" s="640" t="s">
        <v>121</v>
      </c>
      <c r="BT25" s="640"/>
      <c r="BU25" s="640"/>
      <c r="BV25" s="640"/>
      <c r="BW25" s="640"/>
      <c r="BX25" s="640"/>
      <c r="BY25" s="640"/>
      <c r="BZ25" s="640"/>
      <c r="CA25" s="640"/>
      <c r="CB25" s="644"/>
      <c r="CD25" s="633" t="s">
        <v>281</v>
      </c>
      <c r="CE25" s="634"/>
      <c r="CF25" s="634"/>
      <c r="CG25" s="634"/>
      <c r="CH25" s="634"/>
      <c r="CI25" s="634"/>
      <c r="CJ25" s="634"/>
      <c r="CK25" s="634"/>
      <c r="CL25" s="634"/>
      <c r="CM25" s="634"/>
      <c r="CN25" s="634"/>
      <c r="CO25" s="634"/>
      <c r="CP25" s="634"/>
      <c r="CQ25" s="635"/>
      <c r="CR25" s="636">
        <v>2231202</v>
      </c>
      <c r="CS25" s="657"/>
      <c r="CT25" s="657"/>
      <c r="CU25" s="657"/>
      <c r="CV25" s="657"/>
      <c r="CW25" s="657"/>
      <c r="CX25" s="657"/>
      <c r="CY25" s="658"/>
      <c r="CZ25" s="641">
        <v>10.1</v>
      </c>
      <c r="DA25" s="669"/>
      <c r="DB25" s="669"/>
      <c r="DC25" s="671"/>
      <c r="DD25" s="645">
        <v>1973943</v>
      </c>
      <c r="DE25" s="657"/>
      <c r="DF25" s="657"/>
      <c r="DG25" s="657"/>
      <c r="DH25" s="657"/>
      <c r="DI25" s="657"/>
      <c r="DJ25" s="657"/>
      <c r="DK25" s="658"/>
      <c r="DL25" s="645">
        <v>1835531</v>
      </c>
      <c r="DM25" s="657"/>
      <c r="DN25" s="657"/>
      <c r="DO25" s="657"/>
      <c r="DP25" s="657"/>
      <c r="DQ25" s="657"/>
      <c r="DR25" s="657"/>
      <c r="DS25" s="657"/>
      <c r="DT25" s="657"/>
      <c r="DU25" s="657"/>
      <c r="DV25" s="658"/>
      <c r="DW25" s="641">
        <v>18.600000000000001</v>
      </c>
      <c r="DX25" s="669"/>
      <c r="DY25" s="669"/>
      <c r="DZ25" s="669"/>
      <c r="EA25" s="669"/>
      <c r="EB25" s="669"/>
      <c r="EC25" s="670"/>
    </row>
    <row r="26" spans="2:133" ht="11.25" customHeight="1" x14ac:dyDescent="0.15">
      <c r="B26" s="633" t="s">
        <v>282</v>
      </c>
      <c r="C26" s="634"/>
      <c r="D26" s="634"/>
      <c r="E26" s="634"/>
      <c r="F26" s="634"/>
      <c r="G26" s="634"/>
      <c r="H26" s="634"/>
      <c r="I26" s="634"/>
      <c r="J26" s="634"/>
      <c r="K26" s="634"/>
      <c r="L26" s="634"/>
      <c r="M26" s="634"/>
      <c r="N26" s="634"/>
      <c r="O26" s="634"/>
      <c r="P26" s="634"/>
      <c r="Q26" s="635"/>
      <c r="R26" s="636">
        <v>3428</v>
      </c>
      <c r="S26" s="637"/>
      <c r="T26" s="637"/>
      <c r="U26" s="637"/>
      <c r="V26" s="637"/>
      <c r="W26" s="637"/>
      <c r="X26" s="637"/>
      <c r="Y26" s="638"/>
      <c r="Z26" s="639">
        <v>0</v>
      </c>
      <c r="AA26" s="639"/>
      <c r="AB26" s="639"/>
      <c r="AC26" s="639"/>
      <c r="AD26" s="640">
        <v>3428</v>
      </c>
      <c r="AE26" s="640"/>
      <c r="AF26" s="640"/>
      <c r="AG26" s="640"/>
      <c r="AH26" s="640"/>
      <c r="AI26" s="640"/>
      <c r="AJ26" s="640"/>
      <c r="AK26" s="640"/>
      <c r="AL26" s="641">
        <v>0</v>
      </c>
      <c r="AM26" s="642"/>
      <c r="AN26" s="642"/>
      <c r="AO26" s="643"/>
      <c r="AP26" s="633" t="s">
        <v>283</v>
      </c>
      <c r="AQ26" s="652"/>
      <c r="AR26" s="652"/>
      <c r="AS26" s="652"/>
      <c r="AT26" s="652"/>
      <c r="AU26" s="652"/>
      <c r="AV26" s="652"/>
      <c r="AW26" s="652"/>
      <c r="AX26" s="652"/>
      <c r="AY26" s="652"/>
      <c r="AZ26" s="652"/>
      <c r="BA26" s="652"/>
      <c r="BB26" s="652"/>
      <c r="BC26" s="652"/>
      <c r="BD26" s="652"/>
      <c r="BE26" s="652"/>
      <c r="BF26" s="653"/>
      <c r="BG26" s="636" t="s">
        <v>121</v>
      </c>
      <c r="BH26" s="637"/>
      <c r="BI26" s="637"/>
      <c r="BJ26" s="637"/>
      <c r="BK26" s="637"/>
      <c r="BL26" s="637"/>
      <c r="BM26" s="637"/>
      <c r="BN26" s="638"/>
      <c r="BO26" s="639" t="s">
        <v>121</v>
      </c>
      <c r="BP26" s="639"/>
      <c r="BQ26" s="639"/>
      <c r="BR26" s="639"/>
      <c r="BS26" s="640" t="s">
        <v>121</v>
      </c>
      <c r="BT26" s="640"/>
      <c r="BU26" s="640"/>
      <c r="BV26" s="640"/>
      <c r="BW26" s="640"/>
      <c r="BX26" s="640"/>
      <c r="BY26" s="640"/>
      <c r="BZ26" s="640"/>
      <c r="CA26" s="640"/>
      <c r="CB26" s="644"/>
      <c r="CD26" s="633" t="s">
        <v>284</v>
      </c>
      <c r="CE26" s="634"/>
      <c r="CF26" s="634"/>
      <c r="CG26" s="634"/>
      <c r="CH26" s="634"/>
      <c r="CI26" s="634"/>
      <c r="CJ26" s="634"/>
      <c r="CK26" s="634"/>
      <c r="CL26" s="634"/>
      <c r="CM26" s="634"/>
      <c r="CN26" s="634"/>
      <c r="CO26" s="634"/>
      <c r="CP26" s="634"/>
      <c r="CQ26" s="635"/>
      <c r="CR26" s="636">
        <v>1264082</v>
      </c>
      <c r="CS26" s="637"/>
      <c r="CT26" s="637"/>
      <c r="CU26" s="637"/>
      <c r="CV26" s="637"/>
      <c r="CW26" s="637"/>
      <c r="CX26" s="637"/>
      <c r="CY26" s="638"/>
      <c r="CZ26" s="641">
        <v>5.7</v>
      </c>
      <c r="DA26" s="669"/>
      <c r="DB26" s="669"/>
      <c r="DC26" s="671"/>
      <c r="DD26" s="645">
        <v>1139012</v>
      </c>
      <c r="DE26" s="637"/>
      <c r="DF26" s="637"/>
      <c r="DG26" s="637"/>
      <c r="DH26" s="637"/>
      <c r="DI26" s="637"/>
      <c r="DJ26" s="637"/>
      <c r="DK26" s="638"/>
      <c r="DL26" s="645" t="s">
        <v>121</v>
      </c>
      <c r="DM26" s="637"/>
      <c r="DN26" s="637"/>
      <c r="DO26" s="637"/>
      <c r="DP26" s="637"/>
      <c r="DQ26" s="637"/>
      <c r="DR26" s="637"/>
      <c r="DS26" s="637"/>
      <c r="DT26" s="637"/>
      <c r="DU26" s="637"/>
      <c r="DV26" s="638"/>
      <c r="DW26" s="641" t="s">
        <v>121</v>
      </c>
      <c r="DX26" s="669"/>
      <c r="DY26" s="669"/>
      <c r="DZ26" s="669"/>
      <c r="EA26" s="669"/>
      <c r="EB26" s="669"/>
      <c r="EC26" s="670"/>
    </row>
    <row r="27" spans="2:133" ht="11.25" customHeight="1" x14ac:dyDescent="0.15">
      <c r="B27" s="633" t="s">
        <v>285</v>
      </c>
      <c r="C27" s="634"/>
      <c r="D27" s="634"/>
      <c r="E27" s="634"/>
      <c r="F27" s="634"/>
      <c r="G27" s="634"/>
      <c r="H27" s="634"/>
      <c r="I27" s="634"/>
      <c r="J27" s="634"/>
      <c r="K27" s="634"/>
      <c r="L27" s="634"/>
      <c r="M27" s="634"/>
      <c r="N27" s="634"/>
      <c r="O27" s="634"/>
      <c r="P27" s="634"/>
      <c r="Q27" s="635"/>
      <c r="R27" s="636">
        <v>222201</v>
      </c>
      <c r="S27" s="637"/>
      <c r="T27" s="637"/>
      <c r="U27" s="637"/>
      <c r="V27" s="637"/>
      <c r="W27" s="637"/>
      <c r="X27" s="637"/>
      <c r="Y27" s="638"/>
      <c r="Z27" s="639">
        <v>1</v>
      </c>
      <c r="AA27" s="639"/>
      <c r="AB27" s="639"/>
      <c r="AC27" s="639"/>
      <c r="AD27" s="640" t="s">
        <v>121</v>
      </c>
      <c r="AE27" s="640"/>
      <c r="AF27" s="640"/>
      <c r="AG27" s="640"/>
      <c r="AH27" s="640"/>
      <c r="AI27" s="640"/>
      <c r="AJ27" s="640"/>
      <c r="AK27" s="640"/>
      <c r="AL27" s="641" t="s">
        <v>121</v>
      </c>
      <c r="AM27" s="642"/>
      <c r="AN27" s="642"/>
      <c r="AO27" s="643"/>
      <c r="AP27" s="633" t="s">
        <v>286</v>
      </c>
      <c r="AQ27" s="634"/>
      <c r="AR27" s="634"/>
      <c r="AS27" s="634"/>
      <c r="AT27" s="634"/>
      <c r="AU27" s="634"/>
      <c r="AV27" s="634"/>
      <c r="AW27" s="634"/>
      <c r="AX27" s="634"/>
      <c r="AY27" s="634"/>
      <c r="AZ27" s="634"/>
      <c r="BA27" s="634"/>
      <c r="BB27" s="634"/>
      <c r="BC27" s="634"/>
      <c r="BD27" s="634"/>
      <c r="BE27" s="634"/>
      <c r="BF27" s="635"/>
      <c r="BG27" s="636">
        <v>4253429</v>
      </c>
      <c r="BH27" s="637"/>
      <c r="BI27" s="637"/>
      <c r="BJ27" s="637"/>
      <c r="BK27" s="637"/>
      <c r="BL27" s="637"/>
      <c r="BM27" s="637"/>
      <c r="BN27" s="638"/>
      <c r="BO27" s="639">
        <v>100</v>
      </c>
      <c r="BP27" s="639"/>
      <c r="BQ27" s="639"/>
      <c r="BR27" s="639"/>
      <c r="BS27" s="640">
        <v>204542</v>
      </c>
      <c r="BT27" s="640"/>
      <c r="BU27" s="640"/>
      <c r="BV27" s="640"/>
      <c r="BW27" s="640"/>
      <c r="BX27" s="640"/>
      <c r="BY27" s="640"/>
      <c r="BZ27" s="640"/>
      <c r="CA27" s="640"/>
      <c r="CB27" s="644"/>
      <c r="CD27" s="633" t="s">
        <v>287</v>
      </c>
      <c r="CE27" s="634"/>
      <c r="CF27" s="634"/>
      <c r="CG27" s="634"/>
      <c r="CH27" s="634"/>
      <c r="CI27" s="634"/>
      <c r="CJ27" s="634"/>
      <c r="CK27" s="634"/>
      <c r="CL27" s="634"/>
      <c r="CM27" s="634"/>
      <c r="CN27" s="634"/>
      <c r="CO27" s="634"/>
      <c r="CP27" s="634"/>
      <c r="CQ27" s="635"/>
      <c r="CR27" s="636">
        <v>5711345</v>
      </c>
      <c r="CS27" s="657"/>
      <c r="CT27" s="657"/>
      <c r="CU27" s="657"/>
      <c r="CV27" s="657"/>
      <c r="CW27" s="657"/>
      <c r="CX27" s="657"/>
      <c r="CY27" s="658"/>
      <c r="CZ27" s="641">
        <v>25.8</v>
      </c>
      <c r="DA27" s="669"/>
      <c r="DB27" s="669"/>
      <c r="DC27" s="671"/>
      <c r="DD27" s="645">
        <v>2025769</v>
      </c>
      <c r="DE27" s="657"/>
      <c r="DF27" s="657"/>
      <c r="DG27" s="657"/>
      <c r="DH27" s="657"/>
      <c r="DI27" s="657"/>
      <c r="DJ27" s="657"/>
      <c r="DK27" s="658"/>
      <c r="DL27" s="645">
        <v>1510432</v>
      </c>
      <c r="DM27" s="657"/>
      <c r="DN27" s="657"/>
      <c r="DO27" s="657"/>
      <c r="DP27" s="657"/>
      <c r="DQ27" s="657"/>
      <c r="DR27" s="657"/>
      <c r="DS27" s="657"/>
      <c r="DT27" s="657"/>
      <c r="DU27" s="657"/>
      <c r="DV27" s="658"/>
      <c r="DW27" s="641">
        <v>15.3</v>
      </c>
      <c r="DX27" s="669"/>
      <c r="DY27" s="669"/>
      <c r="DZ27" s="669"/>
      <c r="EA27" s="669"/>
      <c r="EB27" s="669"/>
      <c r="EC27" s="670"/>
    </row>
    <row r="28" spans="2:133" ht="11.25" customHeight="1" x14ac:dyDescent="0.15">
      <c r="B28" s="633" t="s">
        <v>288</v>
      </c>
      <c r="C28" s="634"/>
      <c r="D28" s="634"/>
      <c r="E28" s="634"/>
      <c r="F28" s="634"/>
      <c r="G28" s="634"/>
      <c r="H28" s="634"/>
      <c r="I28" s="634"/>
      <c r="J28" s="634"/>
      <c r="K28" s="634"/>
      <c r="L28" s="634"/>
      <c r="M28" s="634"/>
      <c r="N28" s="634"/>
      <c r="O28" s="634"/>
      <c r="P28" s="634"/>
      <c r="Q28" s="635"/>
      <c r="R28" s="636">
        <v>179369</v>
      </c>
      <c r="S28" s="637"/>
      <c r="T28" s="637"/>
      <c r="U28" s="637"/>
      <c r="V28" s="637"/>
      <c r="W28" s="637"/>
      <c r="X28" s="637"/>
      <c r="Y28" s="638"/>
      <c r="Z28" s="639">
        <v>0.8</v>
      </c>
      <c r="AA28" s="639"/>
      <c r="AB28" s="639"/>
      <c r="AC28" s="639"/>
      <c r="AD28" s="640">
        <v>7300</v>
      </c>
      <c r="AE28" s="640"/>
      <c r="AF28" s="640"/>
      <c r="AG28" s="640"/>
      <c r="AH28" s="640"/>
      <c r="AI28" s="640"/>
      <c r="AJ28" s="640"/>
      <c r="AK28" s="640"/>
      <c r="AL28" s="641">
        <v>0.1</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289</v>
      </c>
      <c r="CE28" s="634"/>
      <c r="CF28" s="634"/>
      <c r="CG28" s="634"/>
      <c r="CH28" s="634"/>
      <c r="CI28" s="634"/>
      <c r="CJ28" s="634"/>
      <c r="CK28" s="634"/>
      <c r="CL28" s="634"/>
      <c r="CM28" s="634"/>
      <c r="CN28" s="634"/>
      <c r="CO28" s="634"/>
      <c r="CP28" s="634"/>
      <c r="CQ28" s="635"/>
      <c r="CR28" s="636">
        <v>2371300</v>
      </c>
      <c r="CS28" s="637"/>
      <c r="CT28" s="637"/>
      <c r="CU28" s="637"/>
      <c r="CV28" s="637"/>
      <c r="CW28" s="637"/>
      <c r="CX28" s="637"/>
      <c r="CY28" s="638"/>
      <c r="CZ28" s="641">
        <v>10.7</v>
      </c>
      <c r="DA28" s="669"/>
      <c r="DB28" s="669"/>
      <c r="DC28" s="671"/>
      <c r="DD28" s="645">
        <v>2216452</v>
      </c>
      <c r="DE28" s="637"/>
      <c r="DF28" s="637"/>
      <c r="DG28" s="637"/>
      <c r="DH28" s="637"/>
      <c r="DI28" s="637"/>
      <c r="DJ28" s="637"/>
      <c r="DK28" s="638"/>
      <c r="DL28" s="645">
        <v>2216452</v>
      </c>
      <c r="DM28" s="637"/>
      <c r="DN28" s="637"/>
      <c r="DO28" s="637"/>
      <c r="DP28" s="637"/>
      <c r="DQ28" s="637"/>
      <c r="DR28" s="637"/>
      <c r="DS28" s="637"/>
      <c r="DT28" s="637"/>
      <c r="DU28" s="637"/>
      <c r="DV28" s="638"/>
      <c r="DW28" s="641">
        <v>22.4</v>
      </c>
      <c r="DX28" s="669"/>
      <c r="DY28" s="669"/>
      <c r="DZ28" s="669"/>
      <c r="EA28" s="669"/>
      <c r="EB28" s="669"/>
      <c r="EC28" s="670"/>
    </row>
    <row r="29" spans="2:133" ht="11.25" customHeight="1" x14ac:dyDescent="0.15">
      <c r="B29" s="633" t="s">
        <v>290</v>
      </c>
      <c r="C29" s="634"/>
      <c r="D29" s="634"/>
      <c r="E29" s="634"/>
      <c r="F29" s="634"/>
      <c r="G29" s="634"/>
      <c r="H29" s="634"/>
      <c r="I29" s="634"/>
      <c r="J29" s="634"/>
      <c r="K29" s="634"/>
      <c r="L29" s="634"/>
      <c r="M29" s="634"/>
      <c r="N29" s="634"/>
      <c r="O29" s="634"/>
      <c r="P29" s="634"/>
      <c r="Q29" s="635"/>
      <c r="R29" s="636">
        <v>71515</v>
      </c>
      <c r="S29" s="637"/>
      <c r="T29" s="637"/>
      <c r="U29" s="637"/>
      <c r="V29" s="637"/>
      <c r="W29" s="637"/>
      <c r="X29" s="637"/>
      <c r="Y29" s="638"/>
      <c r="Z29" s="639">
        <v>0.3</v>
      </c>
      <c r="AA29" s="639"/>
      <c r="AB29" s="639"/>
      <c r="AC29" s="639"/>
      <c r="AD29" s="640" t="s">
        <v>121</v>
      </c>
      <c r="AE29" s="640"/>
      <c r="AF29" s="640"/>
      <c r="AG29" s="640"/>
      <c r="AH29" s="640"/>
      <c r="AI29" s="640"/>
      <c r="AJ29" s="640"/>
      <c r="AK29" s="640"/>
      <c r="AL29" s="641" t="s">
        <v>121</v>
      </c>
      <c r="AM29" s="642"/>
      <c r="AN29" s="642"/>
      <c r="AO29" s="643"/>
      <c r="AP29" s="659"/>
      <c r="AQ29" s="660"/>
      <c r="AR29" s="660"/>
      <c r="AS29" s="660"/>
      <c r="AT29" s="660"/>
      <c r="AU29" s="660"/>
      <c r="AV29" s="660"/>
      <c r="AW29" s="660"/>
      <c r="AX29" s="660"/>
      <c r="AY29" s="660"/>
      <c r="AZ29" s="660"/>
      <c r="BA29" s="660"/>
      <c r="BB29" s="660"/>
      <c r="BC29" s="660"/>
      <c r="BD29" s="660"/>
      <c r="BE29" s="660"/>
      <c r="BF29" s="661"/>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4" t="s">
        <v>291</v>
      </c>
      <c r="CE29" s="675"/>
      <c r="CF29" s="633" t="s">
        <v>66</v>
      </c>
      <c r="CG29" s="634"/>
      <c r="CH29" s="634"/>
      <c r="CI29" s="634"/>
      <c r="CJ29" s="634"/>
      <c r="CK29" s="634"/>
      <c r="CL29" s="634"/>
      <c r="CM29" s="634"/>
      <c r="CN29" s="634"/>
      <c r="CO29" s="634"/>
      <c r="CP29" s="634"/>
      <c r="CQ29" s="635"/>
      <c r="CR29" s="636">
        <v>2371300</v>
      </c>
      <c r="CS29" s="657"/>
      <c r="CT29" s="657"/>
      <c r="CU29" s="657"/>
      <c r="CV29" s="657"/>
      <c r="CW29" s="657"/>
      <c r="CX29" s="657"/>
      <c r="CY29" s="658"/>
      <c r="CZ29" s="641">
        <v>10.7</v>
      </c>
      <c r="DA29" s="669"/>
      <c r="DB29" s="669"/>
      <c r="DC29" s="671"/>
      <c r="DD29" s="645">
        <v>2216452</v>
      </c>
      <c r="DE29" s="657"/>
      <c r="DF29" s="657"/>
      <c r="DG29" s="657"/>
      <c r="DH29" s="657"/>
      <c r="DI29" s="657"/>
      <c r="DJ29" s="657"/>
      <c r="DK29" s="658"/>
      <c r="DL29" s="645">
        <v>2216452</v>
      </c>
      <c r="DM29" s="657"/>
      <c r="DN29" s="657"/>
      <c r="DO29" s="657"/>
      <c r="DP29" s="657"/>
      <c r="DQ29" s="657"/>
      <c r="DR29" s="657"/>
      <c r="DS29" s="657"/>
      <c r="DT29" s="657"/>
      <c r="DU29" s="657"/>
      <c r="DV29" s="658"/>
      <c r="DW29" s="641">
        <v>22.4</v>
      </c>
      <c r="DX29" s="669"/>
      <c r="DY29" s="669"/>
      <c r="DZ29" s="669"/>
      <c r="EA29" s="669"/>
      <c r="EB29" s="669"/>
      <c r="EC29" s="670"/>
    </row>
    <row r="30" spans="2:133" ht="11.25" customHeight="1" x14ac:dyDescent="0.15">
      <c r="B30" s="633" t="s">
        <v>292</v>
      </c>
      <c r="C30" s="634"/>
      <c r="D30" s="634"/>
      <c r="E30" s="634"/>
      <c r="F30" s="634"/>
      <c r="G30" s="634"/>
      <c r="H30" s="634"/>
      <c r="I30" s="634"/>
      <c r="J30" s="634"/>
      <c r="K30" s="634"/>
      <c r="L30" s="634"/>
      <c r="M30" s="634"/>
      <c r="N30" s="634"/>
      <c r="O30" s="634"/>
      <c r="P30" s="634"/>
      <c r="Q30" s="635"/>
      <c r="R30" s="636">
        <v>4290482</v>
      </c>
      <c r="S30" s="637"/>
      <c r="T30" s="637"/>
      <c r="U30" s="637"/>
      <c r="V30" s="637"/>
      <c r="W30" s="637"/>
      <c r="X30" s="637"/>
      <c r="Y30" s="638"/>
      <c r="Z30" s="639">
        <v>18.5</v>
      </c>
      <c r="AA30" s="639"/>
      <c r="AB30" s="639"/>
      <c r="AC30" s="639"/>
      <c r="AD30" s="640" t="s">
        <v>121</v>
      </c>
      <c r="AE30" s="640"/>
      <c r="AF30" s="640"/>
      <c r="AG30" s="640"/>
      <c r="AH30" s="640"/>
      <c r="AI30" s="640"/>
      <c r="AJ30" s="640"/>
      <c r="AK30" s="640"/>
      <c r="AL30" s="641" t="s">
        <v>121</v>
      </c>
      <c r="AM30" s="642"/>
      <c r="AN30" s="642"/>
      <c r="AO30" s="643"/>
      <c r="AP30" s="618" t="s">
        <v>210</v>
      </c>
      <c r="AQ30" s="619"/>
      <c r="AR30" s="619"/>
      <c r="AS30" s="619"/>
      <c r="AT30" s="619"/>
      <c r="AU30" s="619"/>
      <c r="AV30" s="619"/>
      <c r="AW30" s="619"/>
      <c r="AX30" s="619"/>
      <c r="AY30" s="619"/>
      <c r="AZ30" s="619"/>
      <c r="BA30" s="619"/>
      <c r="BB30" s="619"/>
      <c r="BC30" s="619"/>
      <c r="BD30" s="619"/>
      <c r="BE30" s="619"/>
      <c r="BF30" s="620"/>
      <c r="BG30" s="618" t="s">
        <v>293</v>
      </c>
      <c r="BH30" s="672"/>
      <c r="BI30" s="672"/>
      <c r="BJ30" s="672"/>
      <c r="BK30" s="672"/>
      <c r="BL30" s="672"/>
      <c r="BM30" s="672"/>
      <c r="BN30" s="672"/>
      <c r="BO30" s="672"/>
      <c r="BP30" s="672"/>
      <c r="BQ30" s="673"/>
      <c r="BR30" s="618" t="s">
        <v>294</v>
      </c>
      <c r="BS30" s="672"/>
      <c r="BT30" s="672"/>
      <c r="BU30" s="672"/>
      <c r="BV30" s="672"/>
      <c r="BW30" s="672"/>
      <c r="BX30" s="672"/>
      <c r="BY30" s="672"/>
      <c r="BZ30" s="672"/>
      <c r="CA30" s="672"/>
      <c r="CB30" s="673"/>
      <c r="CD30" s="676"/>
      <c r="CE30" s="677"/>
      <c r="CF30" s="633" t="s">
        <v>295</v>
      </c>
      <c r="CG30" s="634"/>
      <c r="CH30" s="634"/>
      <c r="CI30" s="634"/>
      <c r="CJ30" s="634"/>
      <c r="CK30" s="634"/>
      <c r="CL30" s="634"/>
      <c r="CM30" s="634"/>
      <c r="CN30" s="634"/>
      <c r="CO30" s="634"/>
      <c r="CP30" s="634"/>
      <c r="CQ30" s="635"/>
      <c r="CR30" s="636">
        <v>2278619</v>
      </c>
      <c r="CS30" s="637"/>
      <c r="CT30" s="637"/>
      <c r="CU30" s="637"/>
      <c r="CV30" s="637"/>
      <c r="CW30" s="637"/>
      <c r="CX30" s="637"/>
      <c r="CY30" s="638"/>
      <c r="CZ30" s="641">
        <v>10.3</v>
      </c>
      <c r="DA30" s="669"/>
      <c r="DB30" s="669"/>
      <c r="DC30" s="671"/>
      <c r="DD30" s="645">
        <v>2123771</v>
      </c>
      <c r="DE30" s="637"/>
      <c r="DF30" s="637"/>
      <c r="DG30" s="637"/>
      <c r="DH30" s="637"/>
      <c r="DI30" s="637"/>
      <c r="DJ30" s="637"/>
      <c r="DK30" s="638"/>
      <c r="DL30" s="645">
        <v>2123771</v>
      </c>
      <c r="DM30" s="637"/>
      <c r="DN30" s="637"/>
      <c r="DO30" s="637"/>
      <c r="DP30" s="637"/>
      <c r="DQ30" s="637"/>
      <c r="DR30" s="637"/>
      <c r="DS30" s="637"/>
      <c r="DT30" s="637"/>
      <c r="DU30" s="637"/>
      <c r="DV30" s="638"/>
      <c r="DW30" s="641">
        <v>21.5</v>
      </c>
      <c r="DX30" s="669"/>
      <c r="DY30" s="669"/>
      <c r="DZ30" s="669"/>
      <c r="EA30" s="669"/>
      <c r="EB30" s="669"/>
      <c r="EC30" s="670"/>
    </row>
    <row r="31" spans="2:133" ht="11.25" customHeight="1" x14ac:dyDescent="0.15">
      <c r="B31" s="649" t="s">
        <v>296</v>
      </c>
      <c r="C31" s="650"/>
      <c r="D31" s="650"/>
      <c r="E31" s="650"/>
      <c r="F31" s="650"/>
      <c r="G31" s="650"/>
      <c r="H31" s="650"/>
      <c r="I31" s="650"/>
      <c r="J31" s="650"/>
      <c r="K31" s="650"/>
      <c r="L31" s="650"/>
      <c r="M31" s="650"/>
      <c r="N31" s="650"/>
      <c r="O31" s="650"/>
      <c r="P31" s="650"/>
      <c r="Q31" s="651"/>
      <c r="R31" s="636" t="s">
        <v>121</v>
      </c>
      <c r="S31" s="637"/>
      <c r="T31" s="637"/>
      <c r="U31" s="637"/>
      <c r="V31" s="637"/>
      <c r="W31" s="637"/>
      <c r="X31" s="637"/>
      <c r="Y31" s="638"/>
      <c r="Z31" s="639" t="s">
        <v>121</v>
      </c>
      <c r="AA31" s="639"/>
      <c r="AB31" s="639"/>
      <c r="AC31" s="639"/>
      <c r="AD31" s="640" t="s">
        <v>121</v>
      </c>
      <c r="AE31" s="640"/>
      <c r="AF31" s="640"/>
      <c r="AG31" s="640"/>
      <c r="AH31" s="640"/>
      <c r="AI31" s="640"/>
      <c r="AJ31" s="640"/>
      <c r="AK31" s="640"/>
      <c r="AL31" s="641" t="s">
        <v>121</v>
      </c>
      <c r="AM31" s="642"/>
      <c r="AN31" s="642"/>
      <c r="AO31" s="643"/>
      <c r="AP31" s="684" t="s">
        <v>297</v>
      </c>
      <c r="AQ31" s="685"/>
      <c r="AR31" s="685"/>
      <c r="AS31" s="685"/>
      <c r="AT31" s="690" t="s">
        <v>298</v>
      </c>
      <c r="AU31" s="212"/>
      <c r="AV31" s="212"/>
      <c r="AW31" s="212"/>
      <c r="AX31" s="622" t="s">
        <v>176</v>
      </c>
      <c r="AY31" s="623"/>
      <c r="AZ31" s="623"/>
      <c r="BA31" s="623"/>
      <c r="BB31" s="623"/>
      <c r="BC31" s="623"/>
      <c r="BD31" s="623"/>
      <c r="BE31" s="623"/>
      <c r="BF31" s="624"/>
      <c r="BG31" s="683">
        <v>99</v>
      </c>
      <c r="BH31" s="680"/>
      <c r="BI31" s="680"/>
      <c r="BJ31" s="680"/>
      <c r="BK31" s="680"/>
      <c r="BL31" s="680"/>
      <c r="BM31" s="631">
        <v>96.8</v>
      </c>
      <c r="BN31" s="680"/>
      <c r="BO31" s="680"/>
      <c r="BP31" s="680"/>
      <c r="BQ31" s="681"/>
      <c r="BR31" s="683">
        <v>99.1</v>
      </c>
      <c r="BS31" s="680"/>
      <c r="BT31" s="680"/>
      <c r="BU31" s="680"/>
      <c r="BV31" s="680"/>
      <c r="BW31" s="680"/>
      <c r="BX31" s="631">
        <v>97.1</v>
      </c>
      <c r="BY31" s="680"/>
      <c r="BZ31" s="680"/>
      <c r="CA31" s="680"/>
      <c r="CB31" s="681"/>
      <c r="CD31" s="676"/>
      <c r="CE31" s="677"/>
      <c r="CF31" s="633" t="s">
        <v>299</v>
      </c>
      <c r="CG31" s="634"/>
      <c r="CH31" s="634"/>
      <c r="CI31" s="634"/>
      <c r="CJ31" s="634"/>
      <c r="CK31" s="634"/>
      <c r="CL31" s="634"/>
      <c r="CM31" s="634"/>
      <c r="CN31" s="634"/>
      <c r="CO31" s="634"/>
      <c r="CP31" s="634"/>
      <c r="CQ31" s="635"/>
      <c r="CR31" s="636">
        <v>92681</v>
      </c>
      <c r="CS31" s="657"/>
      <c r="CT31" s="657"/>
      <c r="CU31" s="657"/>
      <c r="CV31" s="657"/>
      <c r="CW31" s="657"/>
      <c r="CX31" s="657"/>
      <c r="CY31" s="658"/>
      <c r="CZ31" s="641">
        <v>0.4</v>
      </c>
      <c r="DA31" s="669"/>
      <c r="DB31" s="669"/>
      <c r="DC31" s="671"/>
      <c r="DD31" s="645">
        <v>92681</v>
      </c>
      <c r="DE31" s="657"/>
      <c r="DF31" s="657"/>
      <c r="DG31" s="657"/>
      <c r="DH31" s="657"/>
      <c r="DI31" s="657"/>
      <c r="DJ31" s="657"/>
      <c r="DK31" s="658"/>
      <c r="DL31" s="645">
        <v>92681</v>
      </c>
      <c r="DM31" s="657"/>
      <c r="DN31" s="657"/>
      <c r="DO31" s="657"/>
      <c r="DP31" s="657"/>
      <c r="DQ31" s="657"/>
      <c r="DR31" s="657"/>
      <c r="DS31" s="657"/>
      <c r="DT31" s="657"/>
      <c r="DU31" s="657"/>
      <c r="DV31" s="658"/>
      <c r="DW31" s="641">
        <v>0.9</v>
      </c>
      <c r="DX31" s="669"/>
      <c r="DY31" s="669"/>
      <c r="DZ31" s="669"/>
      <c r="EA31" s="669"/>
      <c r="EB31" s="669"/>
      <c r="EC31" s="670"/>
    </row>
    <row r="32" spans="2:133" ht="11.25" customHeight="1" x14ac:dyDescent="0.15">
      <c r="B32" s="633" t="s">
        <v>300</v>
      </c>
      <c r="C32" s="634"/>
      <c r="D32" s="634"/>
      <c r="E32" s="634"/>
      <c r="F32" s="634"/>
      <c r="G32" s="634"/>
      <c r="H32" s="634"/>
      <c r="I32" s="634"/>
      <c r="J32" s="634"/>
      <c r="K32" s="634"/>
      <c r="L32" s="634"/>
      <c r="M32" s="634"/>
      <c r="N32" s="634"/>
      <c r="O32" s="634"/>
      <c r="P32" s="634"/>
      <c r="Q32" s="635"/>
      <c r="R32" s="636">
        <v>2096506</v>
      </c>
      <c r="S32" s="637"/>
      <c r="T32" s="637"/>
      <c r="U32" s="637"/>
      <c r="V32" s="637"/>
      <c r="W32" s="637"/>
      <c r="X32" s="637"/>
      <c r="Y32" s="638"/>
      <c r="Z32" s="639">
        <v>9</v>
      </c>
      <c r="AA32" s="639"/>
      <c r="AB32" s="639"/>
      <c r="AC32" s="639"/>
      <c r="AD32" s="640" t="s">
        <v>121</v>
      </c>
      <c r="AE32" s="640"/>
      <c r="AF32" s="640"/>
      <c r="AG32" s="640"/>
      <c r="AH32" s="640"/>
      <c r="AI32" s="640"/>
      <c r="AJ32" s="640"/>
      <c r="AK32" s="640"/>
      <c r="AL32" s="641" t="s">
        <v>121</v>
      </c>
      <c r="AM32" s="642"/>
      <c r="AN32" s="642"/>
      <c r="AO32" s="643"/>
      <c r="AP32" s="686"/>
      <c r="AQ32" s="687"/>
      <c r="AR32" s="687"/>
      <c r="AS32" s="687"/>
      <c r="AT32" s="691"/>
      <c r="AU32" s="208" t="s">
        <v>301</v>
      </c>
      <c r="AX32" s="633" t="s">
        <v>302</v>
      </c>
      <c r="AY32" s="634"/>
      <c r="AZ32" s="634"/>
      <c r="BA32" s="634"/>
      <c r="BB32" s="634"/>
      <c r="BC32" s="634"/>
      <c r="BD32" s="634"/>
      <c r="BE32" s="634"/>
      <c r="BF32" s="635"/>
      <c r="BG32" s="693">
        <v>98.8</v>
      </c>
      <c r="BH32" s="657"/>
      <c r="BI32" s="657"/>
      <c r="BJ32" s="657"/>
      <c r="BK32" s="657"/>
      <c r="BL32" s="657"/>
      <c r="BM32" s="642">
        <v>97</v>
      </c>
      <c r="BN32" s="657"/>
      <c r="BO32" s="657"/>
      <c r="BP32" s="657"/>
      <c r="BQ32" s="682"/>
      <c r="BR32" s="693">
        <v>99.1</v>
      </c>
      <c r="BS32" s="657"/>
      <c r="BT32" s="657"/>
      <c r="BU32" s="657"/>
      <c r="BV32" s="657"/>
      <c r="BW32" s="657"/>
      <c r="BX32" s="642">
        <v>97.4</v>
      </c>
      <c r="BY32" s="657"/>
      <c r="BZ32" s="657"/>
      <c r="CA32" s="657"/>
      <c r="CB32" s="682"/>
      <c r="CD32" s="678"/>
      <c r="CE32" s="679"/>
      <c r="CF32" s="633" t="s">
        <v>303</v>
      </c>
      <c r="CG32" s="634"/>
      <c r="CH32" s="634"/>
      <c r="CI32" s="634"/>
      <c r="CJ32" s="634"/>
      <c r="CK32" s="634"/>
      <c r="CL32" s="634"/>
      <c r="CM32" s="634"/>
      <c r="CN32" s="634"/>
      <c r="CO32" s="634"/>
      <c r="CP32" s="634"/>
      <c r="CQ32" s="635"/>
      <c r="CR32" s="636" t="s">
        <v>121</v>
      </c>
      <c r="CS32" s="637"/>
      <c r="CT32" s="637"/>
      <c r="CU32" s="637"/>
      <c r="CV32" s="637"/>
      <c r="CW32" s="637"/>
      <c r="CX32" s="637"/>
      <c r="CY32" s="638"/>
      <c r="CZ32" s="641" t="s">
        <v>121</v>
      </c>
      <c r="DA32" s="669"/>
      <c r="DB32" s="669"/>
      <c r="DC32" s="671"/>
      <c r="DD32" s="645" t="s">
        <v>121</v>
      </c>
      <c r="DE32" s="637"/>
      <c r="DF32" s="637"/>
      <c r="DG32" s="637"/>
      <c r="DH32" s="637"/>
      <c r="DI32" s="637"/>
      <c r="DJ32" s="637"/>
      <c r="DK32" s="638"/>
      <c r="DL32" s="645" t="s">
        <v>121</v>
      </c>
      <c r="DM32" s="637"/>
      <c r="DN32" s="637"/>
      <c r="DO32" s="637"/>
      <c r="DP32" s="637"/>
      <c r="DQ32" s="637"/>
      <c r="DR32" s="637"/>
      <c r="DS32" s="637"/>
      <c r="DT32" s="637"/>
      <c r="DU32" s="637"/>
      <c r="DV32" s="638"/>
      <c r="DW32" s="641" t="s">
        <v>121</v>
      </c>
      <c r="DX32" s="669"/>
      <c r="DY32" s="669"/>
      <c r="DZ32" s="669"/>
      <c r="EA32" s="669"/>
      <c r="EB32" s="669"/>
      <c r="EC32" s="670"/>
    </row>
    <row r="33" spans="2:133" ht="11.25" customHeight="1" x14ac:dyDescent="0.15">
      <c r="B33" s="633" t="s">
        <v>304</v>
      </c>
      <c r="C33" s="634"/>
      <c r="D33" s="634"/>
      <c r="E33" s="634"/>
      <c r="F33" s="634"/>
      <c r="G33" s="634"/>
      <c r="H33" s="634"/>
      <c r="I33" s="634"/>
      <c r="J33" s="634"/>
      <c r="K33" s="634"/>
      <c r="L33" s="634"/>
      <c r="M33" s="634"/>
      <c r="N33" s="634"/>
      <c r="O33" s="634"/>
      <c r="P33" s="634"/>
      <c r="Q33" s="635"/>
      <c r="R33" s="636">
        <v>18894</v>
      </c>
      <c r="S33" s="637"/>
      <c r="T33" s="637"/>
      <c r="U33" s="637"/>
      <c r="V33" s="637"/>
      <c r="W33" s="637"/>
      <c r="X33" s="637"/>
      <c r="Y33" s="638"/>
      <c r="Z33" s="639">
        <v>0.1</v>
      </c>
      <c r="AA33" s="639"/>
      <c r="AB33" s="639"/>
      <c r="AC33" s="639"/>
      <c r="AD33" s="640">
        <v>3504</v>
      </c>
      <c r="AE33" s="640"/>
      <c r="AF33" s="640"/>
      <c r="AG33" s="640"/>
      <c r="AH33" s="640"/>
      <c r="AI33" s="640"/>
      <c r="AJ33" s="640"/>
      <c r="AK33" s="640"/>
      <c r="AL33" s="641">
        <v>0</v>
      </c>
      <c r="AM33" s="642"/>
      <c r="AN33" s="642"/>
      <c r="AO33" s="643"/>
      <c r="AP33" s="688"/>
      <c r="AQ33" s="689"/>
      <c r="AR33" s="689"/>
      <c r="AS33" s="689"/>
      <c r="AT33" s="692"/>
      <c r="AU33" s="213"/>
      <c r="AV33" s="213"/>
      <c r="AW33" s="213"/>
      <c r="AX33" s="659" t="s">
        <v>305</v>
      </c>
      <c r="AY33" s="660"/>
      <c r="AZ33" s="660"/>
      <c r="BA33" s="660"/>
      <c r="BB33" s="660"/>
      <c r="BC33" s="660"/>
      <c r="BD33" s="660"/>
      <c r="BE33" s="660"/>
      <c r="BF33" s="661"/>
      <c r="BG33" s="694">
        <v>99</v>
      </c>
      <c r="BH33" s="695"/>
      <c r="BI33" s="695"/>
      <c r="BJ33" s="695"/>
      <c r="BK33" s="695"/>
      <c r="BL33" s="695"/>
      <c r="BM33" s="696">
        <v>96.5</v>
      </c>
      <c r="BN33" s="695"/>
      <c r="BO33" s="695"/>
      <c r="BP33" s="695"/>
      <c r="BQ33" s="697"/>
      <c r="BR33" s="694">
        <v>99.1</v>
      </c>
      <c r="BS33" s="695"/>
      <c r="BT33" s="695"/>
      <c r="BU33" s="695"/>
      <c r="BV33" s="695"/>
      <c r="BW33" s="695"/>
      <c r="BX33" s="696">
        <v>96.7</v>
      </c>
      <c r="BY33" s="695"/>
      <c r="BZ33" s="695"/>
      <c r="CA33" s="695"/>
      <c r="CB33" s="697"/>
      <c r="CD33" s="633" t="s">
        <v>306</v>
      </c>
      <c r="CE33" s="634"/>
      <c r="CF33" s="634"/>
      <c r="CG33" s="634"/>
      <c r="CH33" s="634"/>
      <c r="CI33" s="634"/>
      <c r="CJ33" s="634"/>
      <c r="CK33" s="634"/>
      <c r="CL33" s="634"/>
      <c r="CM33" s="634"/>
      <c r="CN33" s="634"/>
      <c r="CO33" s="634"/>
      <c r="CP33" s="634"/>
      <c r="CQ33" s="635"/>
      <c r="CR33" s="636">
        <v>8642506</v>
      </c>
      <c r="CS33" s="657"/>
      <c r="CT33" s="657"/>
      <c r="CU33" s="657"/>
      <c r="CV33" s="657"/>
      <c r="CW33" s="657"/>
      <c r="CX33" s="657"/>
      <c r="CY33" s="658"/>
      <c r="CZ33" s="641">
        <v>39.1</v>
      </c>
      <c r="DA33" s="669"/>
      <c r="DB33" s="669"/>
      <c r="DC33" s="671"/>
      <c r="DD33" s="645">
        <v>6428232</v>
      </c>
      <c r="DE33" s="657"/>
      <c r="DF33" s="657"/>
      <c r="DG33" s="657"/>
      <c r="DH33" s="657"/>
      <c r="DI33" s="657"/>
      <c r="DJ33" s="657"/>
      <c r="DK33" s="658"/>
      <c r="DL33" s="645">
        <v>3803970</v>
      </c>
      <c r="DM33" s="657"/>
      <c r="DN33" s="657"/>
      <c r="DO33" s="657"/>
      <c r="DP33" s="657"/>
      <c r="DQ33" s="657"/>
      <c r="DR33" s="657"/>
      <c r="DS33" s="657"/>
      <c r="DT33" s="657"/>
      <c r="DU33" s="657"/>
      <c r="DV33" s="658"/>
      <c r="DW33" s="641">
        <v>38.5</v>
      </c>
      <c r="DX33" s="669"/>
      <c r="DY33" s="669"/>
      <c r="DZ33" s="669"/>
      <c r="EA33" s="669"/>
      <c r="EB33" s="669"/>
      <c r="EC33" s="670"/>
    </row>
    <row r="34" spans="2:133" ht="11.25" customHeight="1" x14ac:dyDescent="0.15">
      <c r="B34" s="633" t="s">
        <v>307</v>
      </c>
      <c r="C34" s="634"/>
      <c r="D34" s="634"/>
      <c r="E34" s="634"/>
      <c r="F34" s="634"/>
      <c r="G34" s="634"/>
      <c r="H34" s="634"/>
      <c r="I34" s="634"/>
      <c r="J34" s="634"/>
      <c r="K34" s="634"/>
      <c r="L34" s="634"/>
      <c r="M34" s="634"/>
      <c r="N34" s="634"/>
      <c r="O34" s="634"/>
      <c r="P34" s="634"/>
      <c r="Q34" s="635"/>
      <c r="R34" s="636">
        <v>818421</v>
      </c>
      <c r="S34" s="637"/>
      <c r="T34" s="637"/>
      <c r="U34" s="637"/>
      <c r="V34" s="637"/>
      <c r="W34" s="637"/>
      <c r="X34" s="637"/>
      <c r="Y34" s="638"/>
      <c r="Z34" s="639">
        <v>3.5</v>
      </c>
      <c r="AA34" s="639"/>
      <c r="AB34" s="639"/>
      <c r="AC34" s="639"/>
      <c r="AD34" s="640" t="s">
        <v>121</v>
      </c>
      <c r="AE34" s="640"/>
      <c r="AF34" s="640"/>
      <c r="AG34" s="640"/>
      <c r="AH34" s="640"/>
      <c r="AI34" s="640"/>
      <c r="AJ34" s="640"/>
      <c r="AK34" s="640"/>
      <c r="AL34" s="641" t="s">
        <v>121</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308</v>
      </c>
      <c r="CE34" s="634"/>
      <c r="CF34" s="634"/>
      <c r="CG34" s="634"/>
      <c r="CH34" s="634"/>
      <c r="CI34" s="634"/>
      <c r="CJ34" s="634"/>
      <c r="CK34" s="634"/>
      <c r="CL34" s="634"/>
      <c r="CM34" s="634"/>
      <c r="CN34" s="634"/>
      <c r="CO34" s="634"/>
      <c r="CP34" s="634"/>
      <c r="CQ34" s="635"/>
      <c r="CR34" s="636">
        <v>2440062</v>
      </c>
      <c r="CS34" s="637"/>
      <c r="CT34" s="637"/>
      <c r="CU34" s="637"/>
      <c r="CV34" s="637"/>
      <c r="CW34" s="637"/>
      <c r="CX34" s="637"/>
      <c r="CY34" s="638"/>
      <c r="CZ34" s="641">
        <v>11</v>
      </c>
      <c r="DA34" s="669"/>
      <c r="DB34" s="669"/>
      <c r="DC34" s="671"/>
      <c r="DD34" s="645">
        <v>1892318</v>
      </c>
      <c r="DE34" s="637"/>
      <c r="DF34" s="637"/>
      <c r="DG34" s="637"/>
      <c r="DH34" s="637"/>
      <c r="DI34" s="637"/>
      <c r="DJ34" s="637"/>
      <c r="DK34" s="638"/>
      <c r="DL34" s="645">
        <v>1146753</v>
      </c>
      <c r="DM34" s="637"/>
      <c r="DN34" s="637"/>
      <c r="DO34" s="637"/>
      <c r="DP34" s="637"/>
      <c r="DQ34" s="637"/>
      <c r="DR34" s="637"/>
      <c r="DS34" s="637"/>
      <c r="DT34" s="637"/>
      <c r="DU34" s="637"/>
      <c r="DV34" s="638"/>
      <c r="DW34" s="641">
        <v>11.6</v>
      </c>
      <c r="DX34" s="669"/>
      <c r="DY34" s="669"/>
      <c r="DZ34" s="669"/>
      <c r="EA34" s="669"/>
      <c r="EB34" s="669"/>
      <c r="EC34" s="670"/>
    </row>
    <row r="35" spans="2:133" ht="11.25" customHeight="1" x14ac:dyDescent="0.15">
      <c r="B35" s="633" t="s">
        <v>309</v>
      </c>
      <c r="C35" s="634"/>
      <c r="D35" s="634"/>
      <c r="E35" s="634"/>
      <c r="F35" s="634"/>
      <c r="G35" s="634"/>
      <c r="H35" s="634"/>
      <c r="I35" s="634"/>
      <c r="J35" s="634"/>
      <c r="K35" s="634"/>
      <c r="L35" s="634"/>
      <c r="M35" s="634"/>
      <c r="N35" s="634"/>
      <c r="O35" s="634"/>
      <c r="P35" s="634"/>
      <c r="Q35" s="635"/>
      <c r="R35" s="636">
        <v>2579765</v>
      </c>
      <c r="S35" s="637"/>
      <c r="T35" s="637"/>
      <c r="U35" s="637"/>
      <c r="V35" s="637"/>
      <c r="W35" s="637"/>
      <c r="X35" s="637"/>
      <c r="Y35" s="638"/>
      <c r="Z35" s="639">
        <v>11.1</v>
      </c>
      <c r="AA35" s="639"/>
      <c r="AB35" s="639"/>
      <c r="AC35" s="639"/>
      <c r="AD35" s="640" t="s">
        <v>121</v>
      </c>
      <c r="AE35" s="640"/>
      <c r="AF35" s="640"/>
      <c r="AG35" s="640"/>
      <c r="AH35" s="640"/>
      <c r="AI35" s="640"/>
      <c r="AJ35" s="640"/>
      <c r="AK35" s="640"/>
      <c r="AL35" s="641" t="s">
        <v>121</v>
      </c>
      <c r="AM35" s="642"/>
      <c r="AN35" s="642"/>
      <c r="AO35" s="643"/>
      <c r="AP35" s="216"/>
      <c r="AQ35" s="618" t="s">
        <v>310</v>
      </c>
      <c r="AR35" s="619"/>
      <c r="AS35" s="619"/>
      <c r="AT35" s="619"/>
      <c r="AU35" s="619"/>
      <c r="AV35" s="619"/>
      <c r="AW35" s="619"/>
      <c r="AX35" s="619"/>
      <c r="AY35" s="619"/>
      <c r="AZ35" s="619"/>
      <c r="BA35" s="619"/>
      <c r="BB35" s="619"/>
      <c r="BC35" s="619"/>
      <c r="BD35" s="619"/>
      <c r="BE35" s="619"/>
      <c r="BF35" s="620"/>
      <c r="BG35" s="618" t="s">
        <v>311</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312</v>
      </c>
      <c r="CE35" s="634"/>
      <c r="CF35" s="634"/>
      <c r="CG35" s="634"/>
      <c r="CH35" s="634"/>
      <c r="CI35" s="634"/>
      <c r="CJ35" s="634"/>
      <c r="CK35" s="634"/>
      <c r="CL35" s="634"/>
      <c r="CM35" s="634"/>
      <c r="CN35" s="634"/>
      <c r="CO35" s="634"/>
      <c r="CP35" s="634"/>
      <c r="CQ35" s="635"/>
      <c r="CR35" s="636">
        <v>224253</v>
      </c>
      <c r="CS35" s="657"/>
      <c r="CT35" s="657"/>
      <c r="CU35" s="657"/>
      <c r="CV35" s="657"/>
      <c r="CW35" s="657"/>
      <c r="CX35" s="657"/>
      <c r="CY35" s="658"/>
      <c r="CZ35" s="641">
        <v>1</v>
      </c>
      <c r="DA35" s="669"/>
      <c r="DB35" s="669"/>
      <c r="DC35" s="671"/>
      <c r="DD35" s="645">
        <v>142752</v>
      </c>
      <c r="DE35" s="657"/>
      <c r="DF35" s="657"/>
      <c r="DG35" s="657"/>
      <c r="DH35" s="657"/>
      <c r="DI35" s="657"/>
      <c r="DJ35" s="657"/>
      <c r="DK35" s="658"/>
      <c r="DL35" s="645">
        <v>139616</v>
      </c>
      <c r="DM35" s="657"/>
      <c r="DN35" s="657"/>
      <c r="DO35" s="657"/>
      <c r="DP35" s="657"/>
      <c r="DQ35" s="657"/>
      <c r="DR35" s="657"/>
      <c r="DS35" s="657"/>
      <c r="DT35" s="657"/>
      <c r="DU35" s="657"/>
      <c r="DV35" s="658"/>
      <c r="DW35" s="641">
        <v>1.4</v>
      </c>
      <c r="DX35" s="669"/>
      <c r="DY35" s="669"/>
      <c r="DZ35" s="669"/>
      <c r="EA35" s="669"/>
      <c r="EB35" s="669"/>
      <c r="EC35" s="670"/>
    </row>
    <row r="36" spans="2:133" ht="11.25" customHeight="1" x14ac:dyDescent="0.15">
      <c r="B36" s="633" t="s">
        <v>313</v>
      </c>
      <c r="C36" s="634"/>
      <c r="D36" s="634"/>
      <c r="E36" s="634"/>
      <c r="F36" s="634"/>
      <c r="G36" s="634"/>
      <c r="H36" s="634"/>
      <c r="I36" s="634"/>
      <c r="J36" s="634"/>
      <c r="K36" s="634"/>
      <c r="L36" s="634"/>
      <c r="M36" s="634"/>
      <c r="N36" s="634"/>
      <c r="O36" s="634"/>
      <c r="P36" s="634"/>
      <c r="Q36" s="635"/>
      <c r="R36" s="636">
        <v>809530</v>
      </c>
      <c r="S36" s="637"/>
      <c r="T36" s="637"/>
      <c r="U36" s="637"/>
      <c r="V36" s="637"/>
      <c r="W36" s="637"/>
      <c r="X36" s="637"/>
      <c r="Y36" s="638"/>
      <c r="Z36" s="639">
        <v>3.5</v>
      </c>
      <c r="AA36" s="639"/>
      <c r="AB36" s="639"/>
      <c r="AC36" s="639"/>
      <c r="AD36" s="640" t="s">
        <v>121</v>
      </c>
      <c r="AE36" s="640"/>
      <c r="AF36" s="640"/>
      <c r="AG36" s="640"/>
      <c r="AH36" s="640"/>
      <c r="AI36" s="640"/>
      <c r="AJ36" s="640"/>
      <c r="AK36" s="640"/>
      <c r="AL36" s="641" t="s">
        <v>121</v>
      </c>
      <c r="AM36" s="642"/>
      <c r="AN36" s="642"/>
      <c r="AO36" s="643"/>
      <c r="AP36" s="216"/>
      <c r="AQ36" s="702" t="s">
        <v>314</v>
      </c>
      <c r="AR36" s="703"/>
      <c r="AS36" s="703"/>
      <c r="AT36" s="703"/>
      <c r="AU36" s="703"/>
      <c r="AV36" s="703"/>
      <c r="AW36" s="703"/>
      <c r="AX36" s="703"/>
      <c r="AY36" s="704"/>
      <c r="AZ36" s="625">
        <v>1893996</v>
      </c>
      <c r="BA36" s="626"/>
      <c r="BB36" s="626"/>
      <c r="BC36" s="626"/>
      <c r="BD36" s="626"/>
      <c r="BE36" s="626"/>
      <c r="BF36" s="698"/>
      <c r="BG36" s="622" t="s">
        <v>315</v>
      </c>
      <c r="BH36" s="623"/>
      <c r="BI36" s="623"/>
      <c r="BJ36" s="623"/>
      <c r="BK36" s="623"/>
      <c r="BL36" s="623"/>
      <c r="BM36" s="623"/>
      <c r="BN36" s="623"/>
      <c r="BO36" s="623"/>
      <c r="BP36" s="623"/>
      <c r="BQ36" s="623"/>
      <c r="BR36" s="623"/>
      <c r="BS36" s="623"/>
      <c r="BT36" s="623"/>
      <c r="BU36" s="624"/>
      <c r="BV36" s="625">
        <v>1462</v>
      </c>
      <c r="BW36" s="626"/>
      <c r="BX36" s="626"/>
      <c r="BY36" s="626"/>
      <c r="BZ36" s="626"/>
      <c r="CA36" s="626"/>
      <c r="CB36" s="698"/>
      <c r="CD36" s="633" t="s">
        <v>316</v>
      </c>
      <c r="CE36" s="634"/>
      <c r="CF36" s="634"/>
      <c r="CG36" s="634"/>
      <c r="CH36" s="634"/>
      <c r="CI36" s="634"/>
      <c r="CJ36" s="634"/>
      <c r="CK36" s="634"/>
      <c r="CL36" s="634"/>
      <c r="CM36" s="634"/>
      <c r="CN36" s="634"/>
      <c r="CO36" s="634"/>
      <c r="CP36" s="634"/>
      <c r="CQ36" s="635"/>
      <c r="CR36" s="636">
        <v>2281167</v>
      </c>
      <c r="CS36" s="637"/>
      <c r="CT36" s="637"/>
      <c r="CU36" s="637"/>
      <c r="CV36" s="637"/>
      <c r="CW36" s="637"/>
      <c r="CX36" s="637"/>
      <c r="CY36" s="638"/>
      <c r="CZ36" s="641">
        <v>10.3</v>
      </c>
      <c r="DA36" s="669"/>
      <c r="DB36" s="669"/>
      <c r="DC36" s="671"/>
      <c r="DD36" s="645">
        <v>2028289</v>
      </c>
      <c r="DE36" s="637"/>
      <c r="DF36" s="637"/>
      <c r="DG36" s="637"/>
      <c r="DH36" s="637"/>
      <c r="DI36" s="637"/>
      <c r="DJ36" s="637"/>
      <c r="DK36" s="638"/>
      <c r="DL36" s="645">
        <v>1267267</v>
      </c>
      <c r="DM36" s="637"/>
      <c r="DN36" s="637"/>
      <c r="DO36" s="637"/>
      <c r="DP36" s="637"/>
      <c r="DQ36" s="637"/>
      <c r="DR36" s="637"/>
      <c r="DS36" s="637"/>
      <c r="DT36" s="637"/>
      <c r="DU36" s="637"/>
      <c r="DV36" s="638"/>
      <c r="DW36" s="641">
        <v>12.8</v>
      </c>
      <c r="DX36" s="669"/>
      <c r="DY36" s="669"/>
      <c r="DZ36" s="669"/>
      <c r="EA36" s="669"/>
      <c r="EB36" s="669"/>
      <c r="EC36" s="670"/>
    </row>
    <row r="37" spans="2:133" ht="11.25" customHeight="1" x14ac:dyDescent="0.15">
      <c r="B37" s="633" t="s">
        <v>317</v>
      </c>
      <c r="C37" s="634"/>
      <c r="D37" s="634"/>
      <c r="E37" s="634"/>
      <c r="F37" s="634"/>
      <c r="G37" s="634"/>
      <c r="H37" s="634"/>
      <c r="I37" s="634"/>
      <c r="J37" s="634"/>
      <c r="K37" s="634"/>
      <c r="L37" s="634"/>
      <c r="M37" s="634"/>
      <c r="N37" s="634"/>
      <c r="O37" s="634"/>
      <c r="P37" s="634"/>
      <c r="Q37" s="635"/>
      <c r="R37" s="636">
        <v>213140</v>
      </c>
      <c r="S37" s="637"/>
      <c r="T37" s="637"/>
      <c r="U37" s="637"/>
      <c r="V37" s="637"/>
      <c r="W37" s="637"/>
      <c r="X37" s="637"/>
      <c r="Y37" s="638"/>
      <c r="Z37" s="639">
        <v>0.9</v>
      </c>
      <c r="AA37" s="639"/>
      <c r="AB37" s="639"/>
      <c r="AC37" s="639"/>
      <c r="AD37" s="640">
        <v>1</v>
      </c>
      <c r="AE37" s="640"/>
      <c r="AF37" s="640"/>
      <c r="AG37" s="640"/>
      <c r="AH37" s="640"/>
      <c r="AI37" s="640"/>
      <c r="AJ37" s="640"/>
      <c r="AK37" s="640"/>
      <c r="AL37" s="641">
        <v>0</v>
      </c>
      <c r="AM37" s="642"/>
      <c r="AN37" s="642"/>
      <c r="AO37" s="643"/>
      <c r="AQ37" s="699" t="s">
        <v>318</v>
      </c>
      <c r="AR37" s="700"/>
      <c r="AS37" s="700"/>
      <c r="AT37" s="700"/>
      <c r="AU37" s="700"/>
      <c r="AV37" s="700"/>
      <c r="AW37" s="700"/>
      <c r="AX37" s="700"/>
      <c r="AY37" s="701"/>
      <c r="AZ37" s="636">
        <v>225342</v>
      </c>
      <c r="BA37" s="637"/>
      <c r="BB37" s="637"/>
      <c r="BC37" s="637"/>
      <c r="BD37" s="657"/>
      <c r="BE37" s="657"/>
      <c r="BF37" s="682"/>
      <c r="BG37" s="633" t="s">
        <v>319</v>
      </c>
      <c r="BH37" s="634"/>
      <c r="BI37" s="634"/>
      <c r="BJ37" s="634"/>
      <c r="BK37" s="634"/>
      <c r="BL37" s="634"/>
      <c r="BM37" s="634"/>
      <c r="BN37" s="634"/>
      <c r="BO37" s="634"/>
      <c r="BP37" s="634"/>
      <c r="BQ37" s="634"/>
      <c r="BR37" s="634"/>
      <c r="BS37" s="634"/>
      <c r="BT37" s="634"/>
      <c r="BU37" s="635"/>
      <c r="BV37" s="636">
        <v>-56882</v>
      </c>
      <c r="BW37" s="637"/>
      <c r="BX37" s="637"/>
      <c r="BY37" s="637"/>
      <c r="BZ37" s="637"/>
      <c r="CA37" s="637"/>
      <c r="CB37" s="646"/>
      <c r="CD37" s="633" t="s">
        <v>320</v>
      </c>
      <c r="CE37" s="634"/>
      <c r="CF37" s="634"/>
      <c r="CG37" s="634"/>
      <c r="CH37" s="634"/>
      <c r="CI37" s="634"/>
      <c r="CJ37" s="634"/>
      <c r="CK37" s="634"/>
      <c r="CL37" s="634"/>
      <c r="CM37" s="634"/>
      <c r="CN37" s="634"/>
      <c r="CO37" s="634"/>
      <c r="CP37" s="634"/>
      <c r="CQ37" s="635"/>
      <c r="CR37" s="636">
        <v>859834</v>
      </c>
      <c r="CS37" s="657"/>
      <c r="CT37" s="657"/>
      <c r="CU37" s="657"/>
      <c r="CV37" s="657"/>
      <c r="CW37" s="657"/>
      <c r="CX37" s="657"/>
      <c r="CY37" s="658"/>
      <c r="CZ37" s="641">
        <v>3.9</v>
      </c>
      <c r="DA37" s="669"/>
      <c r="DB37" s="669"/>
      <c r="DC37" s="671"/>
      <c r="DD37" s="645">
        <v>859834</v>
      </c>
      <c r="DE37" s="657"/>
      <c r="DF37" s="657"/>
      <c r="DG37" s="657"/>
      <c r="DH37" s="657"/>
      <c r="DI37" s="657"/>
      <c r="DJ37" s="657"/>
      <c r="DK37" s="658"/>
      <c r="DL37" s="645">
        <v>767330</v>
      </c>
      <c r="DM37" s="657"/>
      <c r="DN37" s="657"/>
      <c r="DO37" s="657"/>
      <c r="DP37" s="657"/>
      <c r="DQ37" s="657"/>
      <c r="DR37" s="657"/>
      <c r="DS37" s="657"/>
      <c r="DT37" s="657"/>
      <c r="DU37" s="657"/>
      <c r="DV37" s="658"/>
      <c r="DW37" s="641">
        <v>7.8</v>
      </c>
      <c r="DX37" s="669"/>
      <c r="DY37" s="669"/>
      <c r="DZ37" s="669"/>
      <c r="EA37" s="669"/>
      <c r="EB37" s="669"/>
      <c r="EC37" s="670"/>
    </row>
    <row r="38" spans="2:133" ht="11.25" customHeight="1" x14ac:dyDescent="0.15">
      <c r="B38" s="633" t="s">
        <v>321</v>
      </c>
      <c r="C38" s="634"/>
      <c r="D38" s="634"/>
      <c r="E38" s="634"/>
      <c r="F38" s="634"/>
      <c r="G38" s="634"/>
      <c r="H38" s="634"/>
      <c r="I38" s="634"/>
      <c r="J38" s="634"/>
      <c r="K38" s="634"/>
      <c r="L38" s="634"/>
      <c r="M38" s="634"/>
      <c r="N38" s="634"/>
      <c r="O38" s="634"/>
      <c r="P38" s="634"/>
      <c r="Q38" s="635"/>
      <c r="R38" s="636">
        <v>1505527</v>
      </c>
      <c r="S38" s="637"/>
      <c r="T38" s="637"/>
      <c r="U38" s="637"/>
      <c r="V38" s="637"/>
      <c r="W38" s="637"/>
      <c r="X38" s="637"/>
      <c r="Y38" s="638"/>
      <c r="Z38" s="639">
        <v>6.5</v>
      </c>
      <c r="AA38" s="639"/>
      <c r="AB38" s="639"/>
      <c r="AC38" s="639"/>
      <c r="AD38" s="640" t="s">
        <v>121</v>
      </c>
      <c r="AE38" s="640"/>
      <c r="AF38" s="640"/>
      <c r="AG38" s="640"/>
      <c r="AH38" s="640"/>
      <c r="AI38" s="640"/>
      <c r="AJ38" s="640"/>
      <c r="AK38" s="640"/>
      <c r="AL38" s="641" t="s">
        <v>121</v>
      </c>
      <c r="AM38" s="642"/>
      <c r="AN38" s="642"/>
      <c r="AO38" s="643"/>
      <c r="AQ38" s="699" t="s">
        <v>322</v>
      </c>
      <c r="AR38" s="700"/>
      <c r="AS38" s="700"/>
      <c r="AT38" s="700"/>
      <c r="AU38" s="700"/>
      <c r="AV38" s="700"/>
      <c r="AW38" s="700"/>
      <c r="AX38" s="700"/>
      <c r="AY38" s="701"/>
      <c r="AZ38" s="636">
        <v>25083</v>
      </c>
      <c r="BA38" s="637"/>
      <c r="BB38" s="637"/>
      <c r="BC38" s="637"/>
      <c r="BD38" s="657"/>
      <c r="BE38" s="657"/>
      <c r="BF38" s="682"/>
      <c r="BG38" s="633" t="s">
        <v>323</v>
      </c>
      <c r="BH38" s="634"/>
      <c r="BI38" s="634"/>
      <c r="BJ38" s="634"/>
      <c r="BK38" s="634"/>
      <c r="BL38" s="634"/>
      <c r="BM38" s="634"/>
      <c r="BN38" s="634"/>
      <c r="BO38" s="634"/>
      <c r="BP38" s="634"/>
      <c r="BQ38" s="634"/>
      <c r="BR38" s="634"/>
      <c r="BS38" s="634"/>
      <c r="BT38" s="634"/>
      <c r="BU38" s="635"/>
      <c r="BV38" s="636">
        <v>4801</v>
      </c>
      <c r="BW38" s="637"/>
      <c r="BX38" s="637"/>
      <c r="BY38" s="637"/>
      <c r="BZ38" s="637"/>
      <c r="CA38" s="637"/>
      <c r="CB38" s="646"/>
      <c r="CD38" s="633" t="s">
        <v>324</v>
      </c>
      <c r="CE38" s="634"/>
      <c r="CF38" s="634"/>
      <c r="CG38" s="634"/>
      <c r="CH38" s="634"/>
      <c r="CI38" s="634"/>
      <c r="CJ38" s="634"/>
      <c r="CK38" s="634"/>
      <c r="CL38" s="634"/>
      <c r="CM38" s="634"/>
      <c r="CN38" s="634"/>
      <c r="CO38" s="634"/>
      <c r="CP38" s="634"/>
      <c r="CQ38" s="635"/>
      <c r="CR38" s="636">
        <v>1663969</v>
      </c>
      <c r="CS38" s="637"/>
      <c r="CT38" s="637"/>
      <c r="CU38" s="637"/>
      <c r="CV38" s="637"/>
      <c r="CW38" s="637"/>
      <c r="CX38" s="637"/>
      <c r="CY38" s="638"/>
      <c r="CZ38" s="641">
        <v>7.5</v>
      </c>
      <c r="DA38" s="669"/>
      <c r="DB38" s="669"/>
      <c r="DC38" s="671"/>
      <c r="DD38" s="645">
        <v>1354839</v>
      </c>
      <c r="DE38" s="637"/>
      <c r="DF38" s="637"/>
      <c r="DG38" s="637"/>
      <c r="DH38" s="637"/>
      <c r="DI38" s="637"/>
      <c r="DJ38" s="637"/>
      <c r="DK38" s="638"/>
      <c r="DL38" s="645">
        <v>1250334</v>
      </c>
      <c r="DM38" s="637"/>
      <c r="DN38" s="637"/>
      <c r="DO38" s="637"/>
      <c r="DP38" s="637"/>
      <c r="DQ38" s="637"/>
      <c r="DR38" s="637"/>
      <c r="DS38" s="637"/>
      <c r="DT38" s="637"/>
      <c r="DU38" s="637"/>
      <c r="DV38" s="638"/>
      <c r="DW38" s="641">
        <v>12.7</v>
      </c>
      <c r="DX38" s="669"/>
      <c r="DY38" s="669"/>
      <c r="DZ38" s="669"/>
      <c r="EA38" s="669"/>
      <c r="EB38" s="669"/>
      <c r="EC38" s="670"/>
    </row>
    <row r="39" spans="2:133" ht="11.25" customHeight="1" x14ac:dyDescent="0.15">
      <c r="B39" s="633" t="s">
        <v>325</v>
      </c>
      <c r="C39" s="634"/>
      <c r="D39" s="634"/>
      <c r="E39" s="634"/>
      <c r="F39" s="634"/>
      <c r="G39" s="634"/>
      <c r="H39" s="634"/>
      <c r="I39" s="634"/>
      <c r="J39" s="634"/>
      <c r="K39" s="634"/>
      <c r="L39" s="634"/>
      <c r="M39" s="634"/>
      <c r="N39" s="634"/>
      <c r="O39" s="634"/>
      <c r="P39" s="634"/>
      <c r="Q39" s="635"/>
      <c r="R39" s="636" t="s">
        <v>121</v>
      </c>
      <c r="S39" s="637"/>
      <c r="T39" s="637"/>
      <c r="U39" s="637"/>
      <c r="V39" s="637"/>
      <c r="W39" s="637"/>
      <c r="X39" s="637"/>
      <c r="Y39" s="638"/>
      <c r="Z39" s="639" t="s">
        <v>121</v>
      </c>
      <c r="AA39" s="639"/>
      <c r="AB39" s="639"/>
      <c r="AC39" s="639"/>
      <c r="AD39" s="640" t="s">
        <v>121</v>
      </c>
      <c r="AE39" s="640"/>
      <c r="AF39" s="640"/>
      <c r="AG39" s="640"/>
      <c r="AH39" s="640"/>
      <c r="AI39" s="640"/>
      <c r="AJ39" s="640"/>
      <c r="AK39" s="640"/>
      <c r="AL39" s="641" t="s">
        <v>121</v>
      </c>
      <c r="AM39" s="642"/>
      <c r="AN39" s="642"/>
      <c r="AO39" s="643"/>
      <c r="AQ39" s="699" t="s">
        <v>326</v>
      </c>
      <c r="AR39" s="700"/>
      <c r="AS39" s="700"/>
      <c r="AT39" s="700"/>
      <c r="AU39" s="700"/>
      <c r="AV39" s="700"/>
      <c r="AW39" s="700"/>
      <c r="AX39" s="700"/>
      <c r="AY39" s="701"/>
      <c r="AZ39" s="636" t="s">
        <v>121</v>
      </c>
      <c r="BA39" s="637"/>
      <c r="BB39" s="637"/>
      <c r="BC39" s="637"/>
      <c r="BD39" s="657"/>
      <c r="BE39" s="657"/>
      <c r="BF39" s="682"/>
      <c r="BG39" s="633" t="s">
        <v>327</v>
      </c>
      <c r="BH39" s="634"/>
      <c r="BI39" s="634"/>
      <c r="BJ39" s="634"/>
      <c r="BK39" s="634"/>
      <c r="BL39" s="634"/>
      <c r="BM39" s="634"/>
      <c r="BN39" s="634"/>
      <c r="BO39" s="634"/>
      <c r="BP39" s="634"/>
      <c r="BQ39" s="634"/>
      <c r="BR39" s="634"/>
      <c r="BS39" s="634"/>
      <c r="BT39" s="634"/>
      <c r="BU39" s="635"/>
      <c r="BV39" s="636">
        <v>7585</v>
      </c>
      <c r="BW39" s="637"/>
      <c r="BX39" s="637"/>
      <c r="BY39" s="637"/>
      <c r="BZ39" s="637"/>
      <c r="CA39" s="637"/>
      <c r="CB39" s="646"/>
      <c r="CD39" s="633" t="s">
        <v>328</v>
      </c>
      <c r="CE39" s="634"/>
      <c r="CF39" s="634"/>
      <c r="CG39" s="634"/>
      <c r="CH39" s="634"/>
      <c r="CI39" s="634"/>
      <c r="CJ39" s="634"/>
      <c r="CK39" s="634"/>
      <c r="CL39" s="634"/>
      <c r="CM39" s="634"/>
      <c r="CN39" s="634"/>
      <c r="CO39" s="634"/>
      <c r="CP39" s="634"/>
      <c r="CQ39" s="635"/>
      <c r="CR39" s="636">
        <v>2033055</v>
      </c>
      <c r="CS39" s="657"/>
      <c r="CT39" s="657"/>
      <c r="CU39" s="657"/>
      <c r="CV39" s="657"/>
      <c r="CW39" s="657"/>
      <c r="CX39" s="657"/>
      <c r="CY39" s="658"/>
      <c r="CZ39" s="641">
        <v>9.1999999999999993</v>
      </c>
      <c r="DA39" s="669"/>
      <c r="DB39" s="669"/>
      <c r="DC39" s="671"/>
      <c r="DD39" s="645">
        <v>1010034</v>
      </c>
      <c r="DE39" s="657"/>
      <c r="DF39" s="657"/>
      <c r="DG39" s="657"/>
      <c r="DH39" s="657"/>
      <c r="DI39" s="657"/>
      <c r="DJ39" s="657"/>
      <c r="DK39" s="658"/>
      <c r="DL39" s="645" t="s">
        <v>121</v>
      </c>
      <c r="DM39" s="657"/>
      <c r="DN39" s="657"/>
      <c r="DO39" s="657"/>
      <c r="DP39" s="657"/>
      <c r="DQ39" s="657"/>
      <c r="DR39" s="657"/>
      <c r="DS39" s="657"/>
      <c r="DT39" s="657"/>
      <c r="DU39" s="657"/>
      <c r="DV39" s="658"/>
      <c r="DW39" s="641" t="s">
        <v>121</v>
      </c>
      <c r="DX39" s="669"/>
      <c r="DY39" s="669"/>
      <c r="DZ39" s="669"/>
      <c r="EA39" s="669"/>
      <c r="EB39" s="669"/>
      <c r="EC39" s="670"/>
    </row>
    <row r="40" spans="2:133" ht="11.25" customHeight="1" x14ac:dyDescent="0.15">
      <c r="B40" s="633" t="s">
        <v>329</v>
      </c>
      <c r="C40" s="634"/>
      <c r="D40" s="634"/>
      <c r="E40" s="634"/>
      <c r="F40" s="634"/>
      <c r="G40" s="634"/>
      <c r="H40" s="634"/>
      <c r="I40" s="634"/>
      <c r="J40" s="634"/>
      <c r="K40" s="634"/>
      <c r="L40" s="634"/>
      <c r="M40" s="634"/>
      <c r="N40" s="634"/>
      <c r="O40" s="634"/>
      <c r="P40" s="634"/>
      <c r="Q40" s="635"/>
      <c r="R40" s="636">
        <v>76127</v>
      </c>
      <c r="S40" s="637"/>
      <c r="T40" s="637"/>
      <c r="U40" s="637"/>
      <c r="V40" s="637"/>
      <c r="W40" s="637"/>
      <c r="X40" s="637"/>
      <c r="Y40" s="638"/>
      <c r="Z40" s="639">
        <v>0.3</v>
      </c>
      <c r="AA40" s="639"/>
      <c r="AB40" s="639"/>
      <c r="AC40" s="639"/>
      <c r="AD40" s="640" t="s">
        <v>121</v>
      </c>
      <c r="AE40" s="640"/>
      <c r="AF40" s="640"/>
      <c r="AG40" s="640"/>
      <c r="AH40" s="640"/>
      <c r="AI40" s="640"/>
      <c r="AJ40" s="640"/>
      <c r="AK40" s="640"/>
      <c r="AL40" s="641" t="s">
        <v>121</v>
      </c>
      <c r="AM40" s="642"/>
      <c r="AN40" s="642"/>
      <c r="AO40" s="643"/>
      <c r="AQ40" s="699" t="s">
        <v>330</v>
      </c>
      <c r="AR40" s="700"/>
      <c r="AS40" s="700"/>
      <c r="AT40" s="700"/>
      <c r="AU40" s="700"/>
      <c r="AV40" s="700"/>
      <c r="AW40" s="700"/>
      <c r="AX40" s="700"/>
      <c r="AY40" s="701"/>
      <c r="AZ40" s="636" t="s">
        <v>121</v>
      </c>
      <c r="BA40" s="637"/>
      <c r="BB40" s="637"/>
      <c r="BC40" s="637"/>
      <c r="BD40" s="657"/>
      <c r="BE40" s="657"/>
      <c r="BF40" s="682"/>
      <c r="BG40" s="686" t="s">
        <v>331</v>
      </c>
      <c r="BH40" s="687"/>
      <c r="BI40" s="687"/>
      <c r="BJ40" s="687"/>
      <c r="BK40" s="687"/>
      <c r="BL40" s="217"/>
      <c r="BM40" s="634" t="s">
        <v>332</v>
      </c>
      <c r="BN40" s="634"/>
      <c r="BO40" s="634"/>
      <c r="BP40" s="634"/>
      <c r="BQ40" s="634"/>
      <c r="BR40" s="634"/>
      <c r="BS40" s="634"/>
      <c r="BT40" s="634"/>
      <c r="BU40" s="635"/>
      <c r="BV40" s="636">
        <v>87</v>
      </c>
      <c r="BW40" s="637"/>
      <c r="BX40" s="637"/>
      <c r="BY40" s="637"/>
      <c r="BZ40" s="637"/>
      <c r="CA40" s="637"/>
      <c r="CB40" s="646"/>
      <c r="CD40" s="633" t="s">
        <v>333</v>
      </c>
      <c r="CE40" s="634"/>
      <c r="CF40" s="634"/>
      <c r="CG40" s="634"/>
      <c r="CH40" s="634"/>
      <c r="CI40" s="634"/>
      <c r="CJ40" s="634"/>
      <c r="CK40" s="634"/>
      <c r="CL40" s="634"/>
      <c r="CM40" s="634"/>
      <c r="CN40" s="634"/>
      <c r="CO40" s="634"/>
      <c r="CP40" s="634"/>
      <c r="CQ40" s="635"/>
      <c r="CR40" s="636" t="s">
        <v>121</v>
      </c>
      <c r="CS40" s="637"/>
      <c r="CT40" s="637"/>
      <c r="CU40" s="637"/>
      <c r="CV40" s="637"/>
      <c r="CW40" s="637"/>
      <c r="CX40" s="637"/>
      <c r="CY40" s="638"/>
      <c r="CZ40" s="641" t="s">
        <v>121</v>
      </c>
      <c r="DA40" s="669"/>
      <c r="DB40" s="669"/>
      <c r="DC40" s="671"/>
      <c r="DD40" s="645" t="s">
        <v>121</v>
      </c>
      <c r="DE40" s="637"/>
      <c r="DF40" s="637"/>
      <c r="DG40" s="637"/>
      <c r="DH40" s="637"/>
      <c r="DI40" s="637"/>
      <c r="DJ40" s="637"/>
      <c r="DK40" s="638"/>
      <c r="DL40" s="645" t="s">
        <v>121</v>
      </c>
      <c r="DM40" s="637"/>
      <c r="DN40" s="637"/>
      <c r="DO40" s="637"/>
      <c r="DP40" s="637"/>
      <c r="DQ40" s="637"/>
      <c r="DR40" s="637"/>
      <c r="DS40" s="637"/>
      <c r="DT40" s="637"/>
      <c r="DU40" s="637"/>
      <c r="DV40" s="638"/>
      <c r="DW40" s="641" t="s">
        <v>121</v>
      </c>
      <c r="DX40" s="669"/>
      <c r="DY40" s="669"/>
      <c r="DZ40" s="669"/>
      <c r="EA40" s="669"/>
      <c r="EB40" s="669"/>
      <c r="EC40" s="670"/>
    </row>
    <row r="41" spans="2:133" ht="11.25" customHeight="1" x14ac:dyDescent="0.15">
      <c r="B41" s="659" t="s">
        <v>334</v>
      </c>
      <c r="C41" s="660"/>
      <c r="D41" s="660"/>
      <c r="E41" s="660"/>
      <c r="F41" s="660"/>
      <c r="G41" s="660"/>
      <c r="H41" s="660"/>
      <c r="I41" s="660"/>
      <c r="J41" s="660"/>
      <c r="K41" s="660"/>
      <c r="L41" s="660"/>
      <c r="M41" s="660"/>
      <c r="N41" s="660"/>
      <c r="O41" s="660"/>
      <c r="P41" s="660"/>
      <c r="Q41" s="661"/>
      <c r="R41" s="708">
        <v>23252035</v>
      </c>
      <c r="S41" s="709"/>
      <c r="T41" s="709"/>
      <c r="U41" s="709"/>
      <c r="V41" s="709"/>
      <c r="W41" s="709"/>
      <c r="X41" s="709"/>
      <c r="Y41" s="713"/>
      <c r="Z41" s="714">
        <v>100</v>
      </c>
      <c r="AA41" s="714"/>
      <c r="AB41" s="714"/>
      <c r="AC41" s="714"/>
      <c r="AD41" s="715">
        <v>9797463</v>
      </c>
      <c r="AE41" s="715"/>
      <c r="AF41" s="715"/>
      <c r="AG41" s="715"/>
      <c r="AH41" s="715"/>
      <c r="AI41" s="715"/>
      <c r="AJ41" s="715"/>
      <c r="AK41" s="715"/>
      <c r="AL41" s="716">
        <v>100</v>
      </c>
      <c r="AM41" s="696"/>
      <c r="AN41" s="696"/>
      <c r="AO41" s="717"/>
      <c r="AQ41" s="699" t="s">
        <v>335</v>
      </c>
      <c r="AR41" s="700"/>
      <c r="AS41" s="700"/>
      <c r="AT41" s="700"/>
      <c r="AU41" s="700"/>
      <c r="AV41" s="700"/>
      <c r="AW41" s="700"/>
      <c r="AX41" s="700"/>
      <c r="AY41" s="701"/>
      <c r="AZ41" s="636">
        <v>328148</v>
      </c>
      <c r="BA41" s="637"/>
      <c r="BB41" s="637"/>
      <c r="BC41" s="637"/>
      <c r="BD41" s="657"/>
      <c r="BE41" s="657"/>
      <c r="BF41" s="682"/>
      <c r="BG41" s="686"/>
      <c r="BH41" s="687"/>
      <c r="BI41" s="687"/>
      <c r="BJ41" s="687"/>
      <c r="BK41" s="687"/>
      <c r="BL41" s="217"/>
      <c r="BM41" s="634" t="s">
        <v>336</v>
      </c>
      <c r="BN41" s="634"/>
      <c r="BO41" s="634"/>
      <c r="BP41" s="634"/>
      <c r="BQ41" s="634"/>
      <c r="BR41" s="634"/>
      <c r="BS41" s="634"/>
      <c r="BT41" s="634"/>
      <c r="BU41" s="635"/>
      <c r="BV41" s="636" t="s">
        <v>121</v>
      </c>
      <c r="BW41" s="637"/>
      <c r="BX41" s="637"/>
      <c r="BY41" s="637"/>
      <c r="BZ41" s="637"/>
      <c r="CA41" s="637"/>
      <c r="CB41" s="646"/>
      <c r="CD41" s="633" t="s">
        <v>337</v>
      </c>
      <c r="CE41" s="634"/>
      <c r="CF41" s="634"/>
      <c r="CG41" s="634"/>
      <c r="CH41" s="634"/>
      <c r="CI41" s="634"/>
      <c r="CJ41" s="634"/>
      <c r="CK41" s="634"/>
      <c r="CL41" s="634"/>
      <c r="CM41" s="634"/>
      <c r="CN41" s="634"/>
      <c r="CO41" s="634"/>
      <c r="CP41" s="634"/>
      <c r="CQ41" s="635"/>
      <c r="CR41" s="636" t="s">
        <v>121</v>
      </c>
      <c r="CS41" s="657"/>
      <c r="CT41" s="657"/>
      <c r="CU41" s="657"/>
      <c r="CV41" s="657"/>
      <c r="CW41" s="657"/>
      <c r="CX41" s="657"/>
      <c r="CY41" s="658"/>
      <c r="CZ41" s="641" t="s">
        <v>121</v>
      </c>
      <c r="DA41" s="669"/>
      <c r="DB41" s="669"/>
      <c r="DC41" s="671"/>
      <c r="DD41" s="645" t="s">
        <v>121</v>
      </c>
      <c r="DE41" s="657"/>
      <c r="DF41" s="657"/>
      <c r="DG41" s="657"/>
      <c r="DH41" s="657"/>
      <c r="DI41" s="657"/>
      <c r="DJ41" s="657"/>
      <c r="DK41" s="658"/>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15">
      <c r="AQ42" s="705" t="s">
        <v>338</v>
      </c>
      <c r="AR42" s="706"/>
      <c r="AS42" s="706"/>
      <c r="AT42" s="706"/>
      <c r="AU42" s="706"/>
      <c r="AV42" s="706"/>
      <c r="AW42" s="706"/>
      <c r="AX42" s="706"/>
      <c r="AY42" s="707"/>
      <c r="AZ42" s="708">
        <v>1315423</v>
      </c>
      <c r="BA42" s="709"/>
      <c r="BB42" s="709"/>
      <c r="BC42" s="709"/>
      <c r="BD42" s="695"/>
      <c r="BE42" s="695"/>
      <c r="BF42" s="697"/>
      <c r="BG42" s="688"/>
      <c r="BH42" s="689"/>
      <c r="BI42" s="689"/>
      <c r="BJ42" s="689"/>
      <c r="BK42" s="689"/>
      <c r="BL42" s="218"/>
      <c r="BM42" s="660" t="s">
        <v>339</v>
      </c>
      <c r="BN42" s="660"/>
      <c r="BO42" s="660"/>
      <c r="BP42" s="660"/>
      <c r="BQ42" s="660"/>
      <c r="BR42" s="660"/>
      <c r="BS42" s="660"/>
      <c r="BT42" s="660"/>
      <c r="BU42" s="661"/>
      <c r="BV42" s="708">
        <v>408</v>
      </c>
      <c r="BW42" s="709"/>
      <c r="BX42" s="709"/>
      <c r="BY42" s="709"/>
      <c r="BZ42" s="709"/>
      <c r="CA42" s="709"/>
      <c r="CB42" s="718"/>
      <c r="CD42" s="633" t="s">
        <v>340</v>
      </c>
      <c r="CE42" s="634"/>
      <c r="CF42" s="634"/>
      <c r="CG42" s="634"/>
      <c r="CH42" s="634"/>
      <c r="CI42" s="634"/>
      <c r="CJ42" s="634"/>
      <c r="CK42" s="634"/>
      <c r="CL42" s="634"/>
      <c r="CM42" s="634"/>
      <c r="CN42" s="634"/>
      <c r="CO42" s="634"/>
      <c r="CP42" s="634"/>
      <c r="CQ42" s="635"/>
      <c r="CR42" s="636">
        <v>3145914</v>
      </c>
      <c r="CS42" s="657"/>
      <c r="CT42" s="657"/>
      <c r="CU42" s="657"/>
      <c r="CV42" s="657"/>
      <c r="CW42" s="657"/>
      <c r="CX42" s="657"/>
      <c r="CY42" s="658"/>
      <c r="CZ42" s="641">
        <v>14.2</v>
      </c>
      <c r="DA42" s="669"/>
      <c r="DB42" s="669"/>
      <c r="DC42" s="671"/>
      <c r="DD42" s="645">
        <v>675684</v>
      </c>
      <c r="DE42" s="657"/>
      <c r="DF42" s="657"/>
      <c r="DG42" s="657"/>
      <c r="DH42" s="657"/>
      <c r="DI42" s="657"/>
      <c r="DJ42" s="657"/>
      <c r="DK42" s="658"/>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15">
      <c r="B43" s="208" t="s">
        <v>341</v>
      </c>
      <c r="CD43" s="633" t="s">
        <v>342</v>
      </c>
      <c r="CE43" s="634"/>
      <c r="CF43" s="634"/>
      <c r="CG43" s="634"/>
      <c r="CH43" s="634"/>
      <c r="CI43" s="634"/>
      <c r="CJ43" s="634"/>
      <c r="CK43" s="634"/>
      <c r="CL43" s="634"/>
      <c r="CM43" s="634"/>
      <c r="CN43" s="634"/>
      <c r="CO43" s="634"/>
      <c r="CP43" s="634"/>
      <c r="CQ43" s="635"/>
      <c r="CR43" s="636">
        <v>119580</v>
      </c>
      <c r="CS43" s="657"/>
      <c r="CT43" s="657"/>
      <c r="CU43" s="657"/>
      <c r="CV43" s="657"/>
      <c r="CW43" s="657"/>
      <c r="CX43" s="657"/>
      <c r="CY43" s="658"/>
      <c r="CZ43" s="641">
        <v>0.5</v>
      </c>
      <c r="DA43" s="669"/>
      <c r="DB43" s="669"/>
      <c r="DC43" s="671"/>
      <c r="DD43" s="645">
        <v>95532</v>
      </c>
      <c r="DE43" s="657"/>
      <c r="DF43" s="657"/>
      <c r="DG43" s="657"/>
      <c r="DH43" s="657"/>
      <c r="DI43" s="657"/>
      <c r="DJ43" s="657"/>
      <c r="DK43" s="658"/>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15">
      <c r="B44" s="722" t="s">
        <v>343</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4" t="s">
        <v>291</v>
      </c>
      <c r="CE44" s="675"/>
      <c r="CF44" s="633" t="s">
        <v>344</v>
      </c>
      <c r="CG44" s="634"/>
      <c r="CH44" s="634"/>
      <c r="CI44" s="634"/>
      <c r="CJ44" s="634"/>
      <c r="CK44" s="634"/>
      <c r="CL44" s="634"/>
      <c r="CM44" s="634"/>
      <c r="CN44" s="634"/>
      <c r="CO44" s="634"/>
      <c r="CP44" s="634"/>
      <c r="CQ44" s="635"/>
      <c r="CR44" s="636">
        <v>2961564</v>
      </c>
      <c r="CS44" s="637"/>
      <c r="CT44" s="637"/>
      <c r="CU44" s="637"/>
      <c r="CV44" s="637"/>
      <c r="CW44" s="637"/>
      <c r="CX44" s="637"/>
      <c r="CY44" s="638"/>
      <c r="CZ44" s="641">
        <v>13.4</v>
      </c>
      <c r="DA44" s="642"/>
      <c r="DB44" s="642"/>
      <c r="DC44" s="648"/>
      <c r="DD44" s="645">
        <v>622479</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15">
      <c r="B45" s="722" t="s">
        <v>345</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6"/>
      <c r="CE45" s="677"/>
      <c r="CF45" s="633" t="s">
        <v>346</v>
      </c>
      <c r="CG45" s="634"/>
      <c r="CH45" s="634"/>
      <c r="CI45" s="634"/>
      <c r="CJ45" s="634"/>
      <c r="CK45" s="634"/>
      <c r="CL45" s="634"/>
      <c r="CM45" s="634"/>
      <c r="CN45" s="634"/>
      <c r="CO45" s="634"/>
      <c r="CP45" s="634"/>
      <c r="CQ45" s="635"/>
      <c r="CR45" s="636">
        <v>1258814</v>
      </c>
      <c r="CS45" s="657"/>
      <c r="CT45" s="657"/>
      <c r="CU45" s="657"/>
      <c r="CV45" s="657"/>
      <c r="CW45" s="657"/>
      <c r="CX45" s="657"/>
      <c r="CY45" s="658"/>
      <c r="CZ45" s="641">
        <v>5.7</v>
      </c>
      <c r="DA45" s="669"/>
      <c r="DB45" s="669"/>
      <c r="DC45" s="671"/>
      <c r="DD45" s="645">
        <v>81069</v>
      </c>
      <c r="DE45" s="657"/>
      <c r="DF45" s="657"/>
      <c r="DG45" s="657"/>
      <c r="DH45" s="657"/>
      <c r="DI45" s="657"/>
      <c r="DJ45" s="657"/>
      <c r="DK45" s="658"/>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15">
      <c r="B46" s="219"/>
      <c r="CD46" s="676"/>
      <c r="CE46" s="677"/>
      <c r="CF46" s="633" t="s">
        <v>347</v>
      </c>
      <c r="CG46" s="634"/>
      <c r="CH46" s="634"/>
      <c r="CI46" s="634"/>
      <c r="CJ46" s="634"/>
      <c r="CK46" s="634"/>
      <c r="CL46" s="634"/>
      <c r="CM46" s="634"/>
      <c r="CN46" s="634"/>
      <c r="CO46" s="634"/>
      <c r="CP46" s="634"/>
      <c r="CQ46" s="635"/>
      <c r="CR46" s="636">
        <v>1537423</v>
      </c>
      <c r="CS46" s="637"/>
      <c r="CT46" s="637"/>
      <c r="CU46" s="637"/>
      <c r="CV46" s="637"/>
      <c r="CW46" s="637"/>
      <c r="CX46" s="637"/>
      <c r="CY46" s="638"/>
      <c r="CZ46" s="641">
        <v>7</v>
      </c>
      <c r="DA46" s="642"/>
      <c r="DB46" s="642"/>
      <c r="DC46" s="648"/>
      <c r="DD46" s="645">
        <v>526883</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15">
      <c r="B47" s="219"/>
      <c r="CD47" s="676"/>
      <c r="CE47" s="677"/>
      <c r="CF47" s="633" t="s">
        <v>348</v>
      </c>
      <c r="CG47" s="634"/>
      <c r="CH47" s="634"/>
      <c r="CI47" s="634"/>
      <c r="CJ47" s="634"/>
      <c r="CK47" s="634"/>
      <c r="CL47" s="634"/>
      <c r="CM47" s="634"/>
      <c r="CN47" s="634"/>
      <c r="CO47" s="634"/>
      <c r="CP47" s="634"/>
      <c r="CQ47" s="635"/>
      <c r="CR47" s="636">
        <v>184350</v>
      </c>
      <c r="CS47" s="657"/>
      <c r="CT47" s="657"/>
      <c r="CU47" s="657"/>
      <c r="CV47" s="657"/>
      <c r="CW47" s="657"/>
      <c r="CX47" s="657"/>
      <c r="CY47" s="658"/>
      <c r="CZ47" s="641">
        <v>0.8</v>
      </c>
      <c r="DA47" s="669"/>
      <c r="DB47" s="669"/>
      <c r="DC47" s="671"/>
      <c r="DD47" s="645">
        <v>53205</v>
      </c>
      <c r="DE47" s="657"/>
      <c r="DF47" s="657"/>
      <c r="DG47" s="657"/>
      <c r="DH47" s="657"/>
      <c r="DI47" s="657"/>
      <c r="DJ47" s="657"/>
      <c r="DK47" s="658"/>
      <c r="DL47" s="719"/>
      <c r="DM47" s="720"/>
      <c r="DN47" s="720"/>
      <c r="DO47" s="720"/>
      <c r="DP47" s="720"/>
      <c r="DQ47" s="720"/>
      <c r="DR47" s="720"/>
      <c r="DS47" s="720"/>
      <c r="DT47" s="720"/>
      <c r="DU47" s="720"/>
      <c r="DV47" s="721"/>
      <c r="DW47" s="710"/>
      <c r="DX47" s="711"/>
      <c r="DY47" s="711"/>
      <c r="DZ47" s="711"/>
      <c r="EA47" s="711"/>
      <c r="EB47" s="711"/>
      <c r="EC47" s="712"/>
    </row>
    <row r="48" spans="2:133" x14ac:dyDescent="0.15">
      <c r="B48" s="219"/>
      <c r="CD48" s="678"/>
      <c r="CE48" s="679"/>
      <c r="CF48" s="633" t="s">
        <v>349</v>
      </c>
      <c r="CG48" s="634"/>
      <c r="CH48" s="634"/>
      <c r="CI48" s="634"/>
      <c r="CJ48" s="634"/>
      <c r="CK48" s="634"/>
      <c r="CL48" s="634"/>
      <c r="CM48" s="634"/>
      <c r="CN48" s="634"/>
      <c r="CO48" s="634"/>
      <c r="CP48" s="634"/>
      <c r="CQ48" s="635"/>
      <c r="CR48" s="636" t="s">
        <v>121</v>
      </c>
      <c r="CS48" s="637"/>
      <c r="CT48" s="637"/>
      <c r="CU48" s="637"/>
      <c r="CV48" s="637"/>
      <c r="CW48" s="637"/>
      <c r="CX48" s="637"/>
      <c r="CY48" s="638"/>
      <c r="CZ48" s="641" t="s">
        <v>121</v>
      </c>
      <c r="DA48" s="642"/>
      <c r="DB48" s="642"/>
      <c r="DC48" s="648"/>
      <c r="DD48" s="645" t="s">
        <v>121</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15">
      <c r="B49" s="219"/>
      <c r="CD49" s="659" t="s">
        <v>350</v>
      </c>
      <c r="CE49" s="660"/>
      <c r="CF49" s="660"/>
      <c r="CG49" s="660"/>
      <c r="CH49" s="660"/>
      <c r="CI49" s="660"/>
      <c r="CJ49" s="660"/>
      <c r="CK49" s="660"/>
      <c r="CL49" s="660"/>
      <c r="CM49" s="660"/>
      <c r="CN49" s="660"/>
      <c r="CO49" s="660"/>
      <c r="CP49" s="660"/>
      <c r="CQ49" s="661"/>
      <c r="CR49" s="708">
        <v>22102267</v>
      </c>
      <c r="CS49" s="695"/>
      <c r="CT49" s="695"/>
      <c r="CU49" s="695"/>
      <c r="CV49" s="695"/>
      <c r="CW49" s="695"/>
      <c r="CX49" s="695"/>
      <c r="CY49" s="724"/>
      <c r="CZ49" s="716">
        <v>100</v>
      </c>
      <c r="DA49" s="725"/>
      <c r="DB49" s="725"/>
      <c r="DC49" s="726"/>
      <c r="DD49" s="727">
        <v>13320080</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fre5P0UiwYk29upvF+HFow98uDb5O2DriFpSOC5ZqlUUMy6BcAZEC1H7vKGcfOl1L0kghczZHt/sLXwbl86crw==" saltValue="6/3ijCcScjl7BQjMnUBeV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25" customWidth="1"/>
    <col min="131" max="131" width="1.625" style="225" customWidth="1"/>
    <col min="132" max="16384" width="9" style="225" hidden="1"/>
  </cols>
  <sheetData>
    <row r="1" spans="1:131" ht="11.25" customHeight="1" thickBot="1" x14ac:dyDescent="0.2">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
      <c r="A2" s="734" t="s">
        <v>351</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352</v>
      </c>
      <c r="DK2" s="736"/>
      <c r="DL2" s="736"/>
      <c r="DM2" s="736"/>
      <c r="DN2" s="736"/>
      <c r="DO2" s="737"/>
      <c r="DP2" s="222"/>
      <c r="DQ2" s="735" t="s">
        <v>353</v>
      </c>
      <c r="DR2" s="736"/>
      <c r="DS2" s="736"/>
      <c r="DT2" s="736"/>
      <c r="DU2" s="736"/>
      <c r="DV2" s="736"/>
      <c r="DW2" s="736"/>
      <c r="DX2" s="736"/>
      <c r="DY2" s="736"/>
      <c r="DZ2" s="737"/>
      <c r="EA2" s="224"/>
    </row>
    <row r="3" spans="1:131" ht="11.25" customHeight="1" x14ac:dyDescent="0.15">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
      <c r="A4" s="738" t="s">
        <v>354</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355</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15">
      <c r="A5" s="740" t="s">
        <v>356</v>
      </c>
      <c r="B5" s="741"/>
      <c r="C5" s="741"/>
      <c r="D5" s="741"/>
      <c r="E5" s="741"/>
      <c r="F5" s="741"/>
      <c r="G5" s="741"/>
      <c r="H5" s="741"/>
      <c r="I5" s="741"/>
      <c r="J5" s="741"/>
      <c r="K5" s="741"/>
      <c r="L5" s="741"/>
      <c r="M5" s="741"/>
      <c r="N5" s="741"/>
      <c r="O5" s="741"/>
      <c r="P5" s="742"/>
      <c r="Q5" s="746" t="s">
        <v>357</v>
      </c>
      <c r="R5" s="747"/>
      <c r="S5" s="747"/>
      <c r="T5" s="747"/>
      <c r="U5" s="748"/>
      <c r="V5" s="746" t="s">
        <v>358</v>
      </c>
      <c r="W5" s="747"/>
      <c r="X5" s="747"/>
      <c r="Y5" s="747"/>
      <c r="Z5" s="748"/>
      <c r="AA5" s="746" t="s">
        <v>359</v>
      </c>
      <c r="AB5" s="747"/>
      <c r="AC5" s="747"/>
      <c r="AD5" s="747"/>
      <c r="AE5" s="747"/>
      <c r="AF5" s="752" t="s">
        <v>360</v>
      </c>
      <c r="AG5" s="747"/>
      <c r="AH5" s="747"/>
      <c r="AI5" s="747"/>
      <c r="AJ5" s="753"/>
      <c r="AK5" s="747" t="s">
        <v>361</v>
      </c>
      <c r="AL5" s="747"/>
      <c r="AM5" s="747"/>
      <c r="AN5" s="747"/>
      <c r="AO5" s="748"/>
      <c r="AP5" s="746" t="s">
        <v>362</v>
      </c>
      <c r="AQ5" s="747"/>
      <c r="AR5" s="747"/>
      <c r="AS5" s="747"/>
      <c r="AT5" s="748"/>
      <c r="AU5" s="746" t="s">
        <v>363</v>
      </c>
      <c r="AV5" s="747"/>
      <c r="AW5" s="747"/>
      <c r="AX5" s="747"/>
      <c r="AY5" s="753"/>
      <c r="AZ5" s="226"/>
      <c r="BA5" s="226"/>
      <c r="BB5" s="226"/>
      <c r="BC5" s="226"/>
      <c r="BD5" s="226"/>
      <c r="BE5" s="227"/>
      <c r="BF5" s="227"/>
      <c r="BG5" s="227"/>
      <c r="BH5" s="227"/>
      <c r="BI5" s="227"/>
      <c r="BJ5" s="227"/>
      <c r="BK5" s="227"/>
      <c r="BL5" s="227"/>
      <c r="BM5" s="227"/>
      <c r="BN5" s="227"/>
      <c r="BO5" s="227"/>
      <c r="BP5" s="227"/>
      <c r="BQ5" s="740" t="s">
        <v>364</v>
      </c>
      <c r="BR5" s="741"/>
      <c r="BS5" s="741"/>
      <c r="BT5" s="741"/>
      <c r="BU5" s="741"/>
      <c r="BV5" s="741"/>
      <c r="BW5" s="741"/>
      <c r="BX5" s="741"/>
      <c r="BY5" s="741"/>
      <c r="BZ5" s="741"/>
      <c r="CA5" s="741"/>
      <c r="CB5" s="741"/>
      <c r="CC5" s="741"/>
      <c r="CD5" s="741"/>
      <c r="CE5" s="741"/>
      <c r="CF5" s="741"/>
      <c r="CG5" s="742"/>
      <c r="CH5" s="746" t="s">
        <v>365</v>
      </c>
      <c r="CI5" s="747"/>
      <c r="CJ5" s="747"/>
      <c r="CK5" s="747"/>
      <c r="CL5" s="748"/>
      <c r="CM5" s="746" t="s">
        <v>366</v>
      </c>
      <c r="CN5" s="747"/>
      <c r="CO5" s="747"/>
      <c r="CP5" s="747"/>
      <c r="CQ5" s="748"/>
      <c r="CR5" s="746" t="s">
        <v>367</v>
      </c>
      <c r="CS5" s="747"/>
      <c r="CT5" s="747"/>
      <c r="CU5" s="747"/>
      <c r="CV5" s="748"/>
      <c r="CW5" s="746" t="s">
        <v>368</v>
      </c>
      <c r="CX5" s="747"/>
      <c r="CY5" s="747"/>
      <c r="CZ5" s="747"/>
      <c r="DA5" s="748"/>
      <c r="DB5" s="746" t="s">
        <v>369</v>
      </c>
      <c r="DC5" s="747"/>
      <c r="DD5" s="747"/>
      <c r="DE5" s="747"/>
      <c r="DF5" s="748"/>
      <c r="DG5" s="776" t="s">
        <v>370</v>
      </c>
      <c r="DH5" s="777"/>
      <c r="DI5" s="777"/>
      <c r="DJ5" s="777"/>
      <c r="DK5" s="778"/>
      <c r="DL5" s="776" t="s">
        <v>371</v>
      </c>
      <c r="DM5" s="777"/>
      <c r="DN5" s="777"/>
      <c r="DO5" s="777"/>
      <c r="DP5" s="778"/>
      <c r="DQ5" s="746" t="s">
        <v>372</v>
      </c>
      <c r="DR5" s="747"/>
      <c r="DS5" s="747"/>
      <c r="DT5" s="747"/>
      <c r="DU5" s="748"/>
      <c r="DV5" s="746" t="s">
        <v>363</v>
      </c>
      <c r="DW5" s="747"/>
      <c r="DX5" s="747"/>
      <c r="DY5" s="747"/>
      <c r="DZ5" s="753"/>
      <c r="EA5" s="228"/>
    </row>
    <row r="6" spans="1:131" s="229" customFormat="1" ht="26.25" customHeight="1" thickBot="1" x14ac:dyDescent="0.2">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15">
      <c r="A7" s="230">
        <v>1</v>
      </c>
      <c r="B7" s="762" t="s">
        <v>373</v>
      </c>
      <c r="C7" s="763"/>
      <c r="D7" s="763"/>
      <c r="E7" s="763"/>
      <c r="F7" s="763"/>
      <c r="G7" s="763"/>
      <c r="H7" s="763"/>
      <c r="I7" s="763"/>
      <c r="J7" s="763"/>
      <c r="K7" s="763"/>
      <c r="L7" s="763"/>
      <c r="M7" s="763"/>
      <c r="N7" s="763"/>
      <c r="O7" s="763"/>
      <c r="P7" s="764"/>
      <c r="Q7" s="765">
        <v>23252</v>
      </c>
      <c r="R7" s="766"/>
      <c r="S7" s="766"/>
      <c r="T7" s="766"/>
      <c r="U7" s="766"/>
      <c r="V7" s="766">
        <v>22102</v>
      </c>
      <c r="W7" s="766"/>
      <c r="X7" s="766"/>
      <c r="Y7" s="766"/>
      <c r="Z7" s="766"/>
      <c r="AA7" s="766">
        <v>1150</v>
      </c>
      <c r="AB7" s="766"/>
      <c r="AC7" s="766"/>
      <c r="AD7" s="766"/>
      <c r="AE7" s="767"/>
      <c r="AF7" s="768">
        <v>604</v>
      </c>
      <c r="AG7" s="769"/>
      <c r="AH7" s="769"/>
      <c r="AI7" s="769"/>
      <c r="AJ7" s="770"/>
      <c r="AK7" s="771">
        <v>2580</v>
      </c>
      <c r="AL7" s="772"/>
      <c r="AM7" s="772"/>
      <c r="AN7" s="772"/>
      <c r="AO7" s="772"/>
      <c r="AP7" s="772">
        <v>21690</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c r="BS7" s="759" t="s">
        <v>559</v>
      </c>
      <c r="BT7" s="760"/>
      <c r="BU7" s="760"/>
      <c r="BV7" s="760"/>
      <c r="BW7" s="760"/>
      <c r="BX7" s="760"/>
      <c r="BY7" s="760"/>
      <c r="BZ7" s="760"/>
      <c r="CA7" s="760"/>
      <c r="CB7" s="760"/>
      <c r="CC7" s="760"/>
      <c r="CD7" s="760"/>
      <c r="CE7" s="760"/>
      <c r="CF7" s="760"/>
      <c r="CG7" s="775"/>
      <c r="CH7" s="756">
        <v>-5</v>
      </c>
      <c r="CI7" s="757"/>
      <c r="CJ7" s="757"/>
      <c r="CK7" s="757"/>
      <c r="CL7" s="758"/>
      <c r="CM7" s="756">
        <v>95</v>
      </c>
      <c r="CN7" s="757"/>
      <c r="CO7" s="757"/>
      <c r="CP7" s="757"/>
      <c r="CQ7" s="758"/>
      <c r="CR7" s="756">
        <v>1</v>
      </c>
      <c r="CS7" s="757"/>
      <c r="CT7" s="757"/>
      <c r="CU7" s="757"/>
      <c r="CV7" s="758"/>
      <c r="CW7" s="756" t="s">
        <v>551</v>
      </c>
      <c r="CX7" s="757"/>
      <c r="CY7" s="757"/>
      <c r="CZ7" s="757"/>
      <c r="DA7" s="758"/>
      <c r="DB7" s="756" t="s">
        <v>551</v>
      </c>
      <c r="DC7" s="757"/>
      <c r="DD7" s="757"/>
      <c r="DE7" s="757"/>
      <c r="DF7" s="758"/>
      <c r="DG7" s="756" t="s">
        <v>551</v>
      </c>
      <c r="DH7" s="757"/>
      <c r="DI7" s="757"/>
      <c r="DJ7" s="757"/>
      <c r="DK7" s="758"/>
      <c r="DL7" s="756" t="s">
        <v>551</v>
      </c>
      <c r="DM7" s="757"/>
      <c r="DN7" s="757"/>
      <c r="DO7" s="757"/>
      <c r="DP7" s="758"/>
      <c r="DQ7" s="756">
        <v>0</v>
      </c>
      <c r="DR7" s="757"/>
      <c r="DS7" s="757"/>
      <c r="DT7" s="757"/>
      <c r="DU7" s="758"/>
      <c r="DV7" s="759"/>
      <c r="DW7" s="760"/>
      <c r="DX7" s="760"/>
      <c r="DY7" s="760"/>
      <c r="DZ7" s="761"/>
      <c r="EA7" s="228"/>
    </row>
    <row r="8" spans="1:131" s="229" customFormat="1" ht="26.25" customHeight="1" x14ac:dyDescent="0.15">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c r="BS8" s="786"/>
      <c r="BT8" s="787"/>
      <c r="BU8" s="787"/>
      <c r="BV8" s="787"/>
      <c r="BW8" s="787"/>
      <c r="BX8" s="787"/>
      <c r="BY8" s="787"/>
      <c r="BZ8" s="787"/>
      <c r="CA8" s="787"/>
      <c r="CB8" s="787"/>
      <c r="CC8" s="787"/>
      <c r="CD8" s="787"/>
      <c r="CE8" s="787"/>
      <c r="CF8" s="787"/>
      <c r="CG8" s="788"/>
      <c r="CH8" s="789"/>
      <c r="CI8" s="790"/>
      <c r="CJ8" s="790"/>
      <c r="CK8" s="790"/>
      <c r="CL8" s="791"/>
      <c r="CM8" s="789"/>
      <c r="CN8" s="790"/>
      <c r="CO8" s="790"/>
      <c r="CP8" s="790"/>
      <c r="CQ8" s="791"/>
      <c r="CR8" s="789"/>
      <c r="CS8" s="790"/>
      <c r="CT8" s="790"/>
      <c r="CU8" s="790"/>
      <c r="CV8" s="791"/>
      <c r="CW8" s="789"/>
      <c r="CX8" s="790"/>
      <c r="CY8" s="790"/>
      <c r="CZ8" s="790"/>
      <c r="DA8" s="791"/>
      <c r="DB8" s="789"/>
      <c r="DC8" s="790"/>
      <c r="DD8" s="790"/>
      <c r="DE8" s="790"/>
      <c r="DF8" s="791"/>
      <c r="DG8" s="789"/>
      <c r="DH8" s="790"/>
      <c r="DI8" s="790"/>
      <c r="DJ8" s="790"/>
      <c r="DK8" s="791"/>
      <c r="DL8" s="789"/>
      <c r="DM8" s="790"/>
      <c r="DN8" s="790"/>
      <c r="DO8" s="790"/>
      <c r="DP8" s="791"/>
      <c r="DQ8" s="789"/>
      <c r="DR8" s="790"/>
      <c r="DS8" s="790"/>
      <c r="DT8" s="790"/>
      <c r="DU8" s="791"/>
      <c r="DV8" s="786"/>
      <c r="DW8" s="787"/>
      <c r="DX8" s="787"/>
      <c r="DY8" s="787"/>
      <c r="DZ8" s="792"/>
      <c r="EA8" s="228"/>
    </row>
    <row r="9" spans="1:131" s="229" customFormat="1" ht="26.25" customHeight="1" x14ac:dyDescent="0.15">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8"/>
    </row>
    <row r="10" spans="1:131" s="229" customFormat="1" ht="26.25" customHeight="1" x14ac:dyDescent="0.15">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8"/>
    </row>
    <row r="11" spans="1:131" s="229" customFormat="1" ht="26.25" customHeight="1" x14ac:dyDescent="0.15">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15">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15">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15">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15">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15">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15">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15">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15">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15">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15">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374</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
      <c r="A23" s="234" t="s">
        <v>375</v>
      </c>
      <c r="B23" s="802" t="s">
        <v>376</v>
      </c>
      <c r="C23" s="803"/>
      <c r="D23" s="803"/>
      <c r="E23" s="803"/>
      <c r="F23" s="803"/>
      <c r="G23" s="803"/>
      <c r="H23" s="803"/>
      <c r="I23" s="803"/>
      <c r="J23" s="803"/>
      <c r="K23" s="803"/>
      <c r="L23" s="803"/>
      <c r="M23" s="803"/>
      <c r="N23" s="803"/>
      <c r="O23" s="803"/>
      <c r="P23" s="804"/>
      <c r="Q23" s="805">
        <v>23252</v>
      </c>
      <c r="R23" s="806"/>
      <c r="S23" s="806"/>
      <c r="T23" s="806"/>
      <c r="U23" s="806"/>
      <c r="V23" s="806">
        <v>22102</v>
      </c>
      <c r="W23" s="806"/>
      <c r="X23" s="806"/>
      <c r="Y23" s="806"/>
      <c r="Z23" s="806"/>
      <c r="AA23" s="806">
        <v>1150</v>
      </c>
      <c r="AB23" s="806"/>
      <c r="AC23" s="806"/>
      <c r="AD23" s="806"/>
      <c r="AE23" s="807"/>
      <c r="AF23" s="808">
        <v>604</v>
      </c>
      <c r="AG23" s="806"/>
      <c r="AH23" s="806"/>
      <c r="AI23" s="806"/>
      <c r="AJ23" s="809"/>
      <c r="AK23" s="810"/>
      <c r="AL23" s="811"/>
      <c r="AM23" s="811"/>
      <c r="AN23" s="811"/>
      <c r="AO23" s="811"/>
      <c r="AP23" s="806">
        <v>21690</v>
      </c>
      <c r="AQ23" s="806"/>
      <c r="AR23" s="806"/>
      <c r="AS23" s="806"/>
      <c r="AT23" s="806"/>
      <c r="AU23" s="822"/>
      <c r="AV23" s="822"/>
      <c r="AW23" s="822"/>
      <c r="AX23" s="822"/>
      <c r="AY23" s="823"/>
      <c r="AZ23" s="824" t="s">
        <v>121</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15">
      <c r="A24" s="821" t="s">
        <v>377</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
      <c r="A25" s="738" t="s">
        <v>378</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15">
      <c r="A26" s="740" t="s">
        <v>356</v>
      </c>
      <c r="B26" s="741"/>
      <c r="C26" s="741"/>
      <c r="D26" s="741"/>
      <c r="E26" s="741"/>
      <c r="F26" s="741"/>
      <c r="G26" s="741"/>
      <c r="H26" s="741"/>
      <c r="I26" s="741"/>
      <c r="J26" s="741"/>
      <c r="K26" s="741"/>
      <c r="L26" s="741"/>
      <c r="M26" s="741"/>
      <c r="N26" s="741"/>
      <c r="O26" s="741"/>
      <c r="P26" s="742"/>
      <c r="Q26" s="746" t="s">
        <v>379</v>
      </c>
      <c r="R26" s="747"/>
      <c r="S26" s="747"/>
      <c r="T26" s="747"/>
      <c r="U26" s="748"/>
      <c r="V26" s="746" t="s">
        <v>380</v>
      </c>
      <c r="W26" s="747"/>
      <c r="X26" s="747"/>
      <c r="Y26" s="747"/>
      <c r="Z26" s="748"/>
      <c r="AA26" s="746" t="s">
        <v>381</v>
      </c>
      <c r="AB26" s="747"/>
      <c r="AC26" s="747"/>
      <c r="AD26" s="747"/>
      <c r="AE26" s="747"/>
      <c r="AF26" s="827" t="s">
        <v>382</v>
      </c>
      <c r="AG26" s="828"/>
      <c r="AH26" s="828"/>
      <c r="AI26" s="828"/>
      <c r="AJ26" s="829"/>
      <c r="AK26" s="747" t="s">
        <v>383</v>
      </c>
      <c r="AL26" s="747"/>
      <c r="AM26" s="747"/>
      <c r="AN26" s="747"/>
      <c r="AO26" s="748"/>
      <c r="AP26" s="746" t="s">
        <v>384</v>
      </c>
      <c r="AQ26" s="747"/>
      <c r="AR26" s="747"/>
      <c r="AS26" s="747"/>
      <c r="AT26" s="748"/>
      <c r="AU26" s="746" t="s">
        <v>385</v>
      </c>
      <c r="AV26" s="747"/>
      <c r="AW26" s="747"/>
      <c r="AX26" s="747"/>
      <c r="AY26" s="748"/>
      <c r="AZ26" s="746" t="s">
        <v>386</v>
      </c>
      <c r="BA26" s="747"/>
      <c r="BB26" s="747"/>
      <c r="BC26" s="747"/>
      <c r="BD26" s="748"/>
      <c r="BE26" s="746" t="s">
        <v>363</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15">
      <c r="A28" s="236">
        <v>1</v>
      </c>
      <c r="B28" s="762" t="s">
        <v>387</v>
      </c>
      <c r="C28" s="763"/>
      <c r="D28" s="763"/>
      <c r="E28" s="763"/>
      <c r="F28" s="763"/>
      <c r="G28" s="763"/>
      <c r="H28" s="763"/>
      <c r="I28" s="763"/>
      <c r="J28" s="763"/>
      <c r="K28" s="763"/>
      <c r="L28" s="763"/>
      <c r="M28" s="763"/>
      <c r="N28" s="763"/>
      <c r="O28" s="763"/>
      <c r="P28" s="764"/>
      <c r="Q28" s="835">
        <v>4262</v>
      </c>
      <c r="R28" s="836"/>
      <c r="S28" s="836"/>
      <c r="T28" s="836"/>
      <c r="U28" s="836"/>
      <c r="V28" s="836">
        <v>4261</v>
      </c>
      <c r="W28" s="836"/>
      <c r="X28" s="836"/>
      <c r="Y28" s="836"/>
      <c r="Z28" s="836"/>
      <c r="AA28" s="836">
        <v>1</v>
      </c>
      <c r="AB28" s="836"/>
      <c r="AC28" s="836"/>
      <c r="AD28" s="836"/>
      <c r="AE28" s="837"/>
      <c r="AF28" s="838">
        <v>1</v>
      </c>
      <c r="AG28" s="836"/>
      <c r="AH28" s="836"/>
      <c r="AI28" s="836"/>
      <c r="AJ28" s="839"/>
      <c r="AK28" s="840">
        <v>385</v>
      </c>
      <c r="AL28" s="841"/>
      <c r="AM28" s="841"/>
      <c r="AN28" s="841"/>
      <c r="AO28" s="841"/>
      <c r="AP28" s="841" t="s">
        <v>551</v>
      </c>
      <c r="AQ28" s="841"/>
      <c r="AR28" s="841"/>
      <c r="AS28" s="841"/>
      <c r="AT28" s="841"/>
      <c r="AU28" s="841" t="s">
        <v>551</v>
      </c>
      <c r="AV28" s="841"/>
      <c r="AW28" s="841"/>
      <c r="AX28" s="841"/>
      <c r="AY28" s="841"/>
      <c r="AZ28" s="842" t="s">
        <v>551</v>
      </c>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15">
      <c r="A29" s="236">
        <v>2</v>
      </c>
      <c r="B29" s="793" t="s">
        <v>388</v>
      </c>
      <c r="C29" s="794"/>
      <c r="D29" s="794"/>
      <c r="E29" s="794"/>
      <c r="F29" s="794"/>
      <c r="G29" s="794"/>
      <c r="H29" s="794"/>
      <c r="I29" s="794"/>
      <c r="J29" s="794"/>
      <c r="K29" s="794"/>
      <c r="L29" s="794"/>
      <c r="M29" s="794"/>
      <c r="N29" s="794"/>
      <c r="O29" s="794"/>
      <c r="P29" s="795"/>
      <c r="Q29" s="796">
        <v>3986</v>
      </c>
      <c r="R29" s="797"/>
      <c r="S29" s="797"/>
      <c r="T29" s="797"/>
      <c r="U29" s="797"/>
      <c r="V29" s="797">
        <v>3816</v>
      </c>
      <c r="W29" s="797"/>
      <c r="X29" s="797"/>
      <c r="Y29" s="797"/>
      <c r="Z29" s="797"/>
      <c r="AA29" s="797">
        <v>170</v>
      </c>
      <c r="AB29" s="797"/>
      <c r="AC29" s="797"/>
      <c r="AD29" s="797"/>
      <c r="AE29" s="798"/>
      <c r="AF29" s="799">
        <v>170</v>
      </c>
      <c r="AG29" s="800"/>
      <c r="AH29" s="800"/>
      <c r="AI29" s="800"/>
      <c r="AJ29" s="801"/>
      <c r="AK29" s="847">
        <v>614</v>
      </c>
      <c r="AL29" s="843"/>
      <c r="AM29" s="843"/>
      <c r="AN29" s="843"/>
      <c r="AO29" s="843"/>
      <c r="AP29" s="843" t="s">
        <v>551</v>
      </c>
      <c r="AQ29" s="843"/>
      <c r="AR29" s="843"/>
      <c r="AS29" s="843"/>
      <c r="AT29" s="843"/>
      <c r="AU29" s="843" t="s">
        <v>551</v>
      </c>
      <c r="AV29" s="843"/>
      <c r="AW29" s="843"/>
      <c r="AX29" s="843"/>
      <c r="AY29" s="843"/>
      <c r="AZ29" s="844" t="s">
        <v>551</v>
      </c>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15">
      <c r="A30" s="236">
        <v>3</v>
      </c>
      <c r="B30" s="793" t="s">
        <v>389</v>
      </c>
      <c r="C30" s="794"/>
      <c r="D30" s="794"/>
      <c r="E30" s="794"/>
      <c r="F30" s="794"/>
      <c r="G30" s="794"/>
      <c r="H30" s="794"/>
      <c r="I30" s="794"/>
      <c r="J30" s="794"/>
      <c r="K30" s="794"/>
      <c r="L30" s="794"/>
      <c r="M30" s="794"/>
      <c r="N30" s="794"/>
      <c r="O30" s="794"/>
      <c r="P30" s="795"/>
      <c r="Q30" s="796">
        <v>563</v>
      </c>
      <c r="R30" s="797"/>
      <c r="S30" s="797"/>
      <c r="T30" s="797"/>
      <c r="U30" s="797"/>
      <c r="V30" s="797">
        <v>551</v>
      </c>
      <c r="W30" s="797"/>
      <c r="X30" s="797"/>
      <c r="Y30" s="797"/>
      <c r="Z30" s="797"/>
      <c r="AA30" s="797">
        <v>12</v>
      </c>
      <c r="AB30" s="797"/>
      <c r="AC30" s="797"/>
      <c r="AD30" s="797"/>
      <c r="AE30" s="798"/>
      <c r="AF30" s="799">
        <v>12</v>
      </c>
      <c r="AG30" s="800"/>
      <c r="AH30" s="800"/>
      <c r="AI30" s="800"/>
      <c r="AJ30" s="801"/>
      <c r="AK30" s="847">
        <v>162</v>
      </c>
      <c r="AL30" s="843"/>
      <c r="AM30" s="843"/>
      <c r="AN30" s="843"/>
      <c r="AO30" s="843"/>
      <c r="AP30" s="843" t="s">
        <v>551</v>
      </c>
      <c r="AQ30" s="843"/>
      <c r="AR30" s="843"/>
      <c r="AS30" s="843"/>
      <c r="AT30" s="843"/>
      <c r="AU30" s="843" t="s">
        <v>551</v>
      </c>
      <c r="AV30" s="843"/>
      <c r="AW30" s="843"/>
      <c r="AX30" s="843"/>
      <c r="AY30" s="843"/>
      <c r="AZ30" s="844" t="s">
        <v>551</v>
      </c>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15">
      <c r="A31" s="236">
        <v>4</v>
      </c>
      <c r="B31" s="793" t="s">
        <v>390</v>
      </c>
      <c r="C31" s="794"/>
      <c r="D31" s="794"/>
      <c r="E31" s="794"/>
      <c r="F31" s="794"/>
      <c r="G31" s="794"/>
      <c r="H31" s="794"/>
      <c r="I31" s="794"/>
      <c r="J31" s="794"/>
      <c r="K31" s="794"/>
      <c r="L31" s="794"/>
      <c r="M31" s="794"/>
      <c r="N31" s="794"/>
      <c r="O31" s="794"/>
      <c r="P31" s="795"/>
      <c r="Q31" s="796">
        <v>659</v>
      </c>
      <c r="R31" s="797"/>
      <c r="S31" s="797"/>
      <c r="T31" s="797"/>
      <c r="U31" s="797"/>
      <c r="V31" s="797">
        <v>588</v>
      </c>
      <c r="W31" s="797"/>
      <c r="X31" s="797"/>
      <c r="Y31" s="797"/>
      <c r="Z31" s="797"/>
      <c r="AA31" s="797">
        <v>71</v>
      </c>
      <c r="AB31" s="797"/>
      <c r="AC31" s="797"/>
      <c r="AD31" s="797"/>
      <c r="AE31" s="798"/>
      <c r="AF31" s="799">
        <v>775</v>
      </c>
      <c r="AG31" s="800"/>
      <c r="AH31" s="800"/>
      <c r="AI31" s="800"/>
      <c r="AJ31" s="801"/>
      <c r="AK31" s="847">
        <v>3</v>
      </c>
      <c r="AL31" s="843"/>
      <c r="AM31" s="843"/>
      <c r="AN31" s="843"/>
      <c r="AO31" s="843"/>
      <c r="AP31" s="843">
        <v>766</v>
      </c>
      <c r="AQ31" s="843"/>
      <c r="AR31" s="843"/>
      <c r="AS31" s="843"/>
      <c r="AT31" s="843"/>
      <c r="AU31" s="843">
        <v>90</v>
      </c>
      <c r="AV31" s="843"/>
      <c r="AW31" s="843"/>
      <c r="AX31" s="843"/>
      <c r="AY31" s="843"/>
      <c r="AZ31" s="844" t="s">
        <v>551</v>
      </c>
      <c r="BA31" s="844"/>
      <c r="BB31" s="844"/>
      <c r="BC31" s="844"/>
      <c r="BD31" s="844"/>
      <c r="BE31" s="845" t="s">
        <v>391</v>
      </c>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15">
      <c r="A32" s="236">
        <v>5</v>
      </c>
      <c r="B32" s="793" t="s">
        <v>392</v>
      </c>
      <c r="C32" s="794"/>
      <c r="D32" s="794"/>
      <c r="E32" s="794"/>
      <c r="F32" s="794"/>
      <c r="G32" s="794"/>
      <c r="H32" s="794"/>
      <c r="I32" s="794"/>
      <c r="J32" s="794"/>
      <c r="K32" s="794"/>
      <c r="L32" s="794"/>
      <c r="M32" s="794"/>
      <c r="N32" s="794"/>
      <c r="O32" s="794"/>
      <c r="P32" s="795"/>
      <c r="Q32" s="796">
        <v>932</v>
      </c>
      <c r="R32" s="797"/>
      <c r="S32" s="797"/>
      <c r="T32" s="797"/>
      <c r="U32" s="797"/>
      <c r="V32" s="797">
        <v>838</v>
      </c>
      <c r="W32" s="797"/>
      <c r="X32" s="797"/>
      <c r="Y32" s="797"/>
      <c r="Z32" s="797"/>
      <c r="AA32" s="797">
        <v>94</v>
      </c>
      <c r="AB32" s="797"/>
      <c r="AC32" s="797"/>
      <c r="AD32" s="797"/>
      <c r="AE32" s="798"/>
      <c r="AF32" s="799">
        <v>1246</v>
      </c>
      <c r="AG32" s="800"/>
      <c r="AH32" s="800"/>
      <c r="AI32" s="800"/>
      <c r="AJ32" s="801"/>
      <c r="AK32" s="847">
        <v>166</v>
      </c>
      <c r="AL32" s="843"/>
      <c r="AM32" s="843"/>
      <c r="AN32" s="843"/>
      <c r="AO32" s="843"/>
      <c r="AP32" s="843">
        <v>3433</v>
      </c>
      <c r="AQ32" s="843"/>
      <c r="AR32" s="843"/>
      <c r="AS32" s="843"/>
      <c r="AT32" s="843"/>
      <c r="AU32" s="843">
        <v>1785</v>
      </c>
      <c r="AV32" s="843"/>
      <c r="AW32" s="843"/>
      <c r="AX32" s="843"/>
      <c r="AY32" s="843"/>
      <c r="AZ32" s="844" t="s">
        <v>551</v>
      </c>
      <c r="BA32" s="844"/>
      <c r="BB32" s="844"/>
      <c r="BC32" s="844"/>
      <c r="BD32" s="844"/>
      <c r="BE32" s="845" t="s">
        <v>391</v>
      </c>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15">
      <c r="A33" s="236">
        <v>6</v>
      </c>
      <c r="B33" s="793" t="s">
        <v>393</v>
      </c>
      <c r="C33" s="794"/>
      <c r="D33" s="794"/>
      <c r="E33" s="794"/>
      <c r="F33" s="794"/>
      <c r="G33" s="794"/>
      <c r="H33" s="794"/>
      <c r="I33" s="794"/>
      <c r="J33" s="794"/>
      <c r="K33" s="794"/>
      <c r="L33" s="794"/>
      <c r="M33" s="794"/>
      <c r="N33" s="794"/>
      <c r="O33" s="794"/>
      <c r="P33" s="795"/>
      <c r="Q33" s="796">
        <v>46</v>
      </c>
      <c r="R33" s="797"/>
      <c r="S33" s="797"/>
      <c r="T33" s="797"/>
      <c r="U33" s="797"/>
      <c r="V33" s="797">
        <v>38</v>
      </c>
      <c r="W33" s="797"/>
      <c r="X33" s="797"/>
      <c r="Y33" s="797"/>
      <c r="Z33" s="797"/>
      <c r="AA33" s="797">
        <v>8</v>
      </c>
      <c r="AB33" s="797"/>
      <c r="AC33" s="797"/>
      <c r="AD33" s="797"/>
      <c r="AE33" s="798"/>
      <c r="AF33" s="799">
        <v>8</v>
      </c>
      <c r="AG33" s="800"/>
      <c r="AH33" s="800"/>
      <c r="AI33" s="800"/>
      <c r="AJ33" s="801"/>
      <c r="AK33" s="847">
        <v>38</v>
      </c>
      <c r="AL33" s="843"/>
      <c r="AM33" s="843"/>
      <c r="AN33" s="843"/>
      <c r="AO33" s="843"/>
      <c r="AP33" s="843">
        <v>220</v>
      </c>
      <c r="AQ33" s="843"/>
      <c r="AR33" s="843"/>
      <c r="AS33" s="843"/>
      <c r="AT33" s="843"/>
      <c r="AU33" s="843">
        <v>99</v>
      </c>
      <c r="AV33" s="843"/>
      <c r="AW33" s="843"/>
      <c r="AX33" s="843"/>
      <c r="AY33" s="843"/>
      <c r="AZ33" s="844" t="s">
        <v>551</v>
      </c>
      <c r="BA33" s="844"/>
      <c r="BB33" s="844"/>
      <c r="BC33" s="844"/>
      <c r="BD33" s="844"/>
      <c r="BE33" s="845" t="s">
        <v>394</v>
      </c>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15">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15">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15">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15">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15">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15">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15">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15">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15">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15">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15">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15">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15">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15">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15">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15">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15">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15">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15">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15">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15">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15">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15">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15">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15">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15">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15">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15">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395</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
      <c r="A63" s="234" t="s">
        <v>375</v>
      </c>
      <c r="B63" s="802" t="s">
        <v>396</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2213</v>
      </c>
      <c r="AG63" s="857"/>
      <c r="AH63" s="857"/>
      <c r="AI63" s="857"/>
      <c r="AJ63" s="858"/>
      <c r="AK63" s="859"/>
      <c r="AL63" s="854"/>
      <c r="AM63" s="854"/>
      <c r="AN63" s="854"/>
      <c r="AO63" s="854"/>
      <c r="AP63" s="857">
        <v>4419</v>
      </c>
      <c r="AQ63" s="857"/>
      <c r="AR63" s="857"/>
      <c r="AS63" s="857"/>
      <c r="AT63" s="857"/>
      <c r="AU63" s="857">
        <v>1974</v>
      </c>
      <c r="AV63" s="857"/>
      <c r="AW63" s="857"/>
      <c r="AX63" s="857"/>
      <c r="AY63" s="857"/>
      <c r="AZ63" s="861"/>
      <c r="BA63" s="861"/>
      <c r="BB63" s="861"/>
      <c r="BC63" s="861"/>
      <c r="BD63" s="861"/>
      <c r="BE63" s="862"/>
      <c r="BF63" s="862"/>
      <c r="BG63" s="862"/>
      <c r="BH63" s="862"/>
      <c r="BI63" s="863"/>
      <c r="BJ63" s="864" t="s">
        <v>121</v>
      </c>
      <c r="BK63" s="865"/>
      <c r="BL63" s="865"/>
      <c r="BM63" s="865"/>
      <c r="BN63" s="86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15">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
      <c r="A65" s="226" t="s">
        <v>397</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15">
      <c r="A66" s="740" t="s">
        <v>398</v>
      </c>
      <c r="B66" s="741"/>
      <c r="C66" s="741"/>
      <c r="D66" s="741"/>
      <c r="E66" s="741"/>
      <c r="F66" s="741"/>
      <c r="G66" s="741"/>
      <c r="H66" s="741"/>
      <c r="I66" s="741"/>
      <c r="J66" s="741"/>
      <c r="K66" s="741"/>
      <c r="L66" s="741"/>
      <c r="M66" s="741"/>
      <c r="N66" s="741"/>
      <c r="O66" s="741"/>
      <c r="P66" s="742"/>
      <c r="Q66" s="746" t="s">
        <v>379</v>
      </c>
      <c r="R66" s="747"/>
      <c r="S66" s="747"/>
      <c r="T66" s="747"/>
      <c r="U66" s="748"/>
      <c r="V66" s="746" t="s">
        <v>380</v>
      </c>
      <c r="W66" s="747"/>
      <c r="X66" s="747"/>
      <c r="Y66" s="747"/>
      <c r="Z66" s="748"/>
      <c r="AA66" s="746" t="s">
        <v>381</v>
      </c>
      <c r="AB66" s="747"/>
      <c r="AC66" s="747"/>
      <c r="AD66" s="747"/>
      <c r="AE66" s="748"/>
      <c r="AF66" s="867" t="s">
        <v>382</v>
      </c>
      <c r="AG66" s="828"/>
      <c r="AH66" s="828"/>
      <c r="AI66" s="828"/>
      <c r="AJ66" s="868"/>
      <c r="AK66" s="746" t="s">
        <v>383</v>
      </c>
      <c r="AL66" s="741"/>
      <c r="AM66" s="741"/>
      <c r="AN66" s="741"/>
      <c r="AO66" s="742"/>
      <c r="AP66" s="746" t="s">
        <v>384</v>
      </c>
      <c r="AQ66" s="747"/>
      <c r="AR66" s="747"/>
      <c r="AS66" s="747"/>
      <c r="AT66" s="748"/>
      <c r="AU66" s="746" t="s">
        <v>399</v>
      </c>
      <c r="AV66" s="747"/>
      <c r="AW66" s="747"/>
      <c r="AX66" s="747"/>
      <c r="AY66" s="748"/>
      <c r="AZ66" s="746" t="s">
        <v>363</v>
      </c>
      <c r="BA66" s="747"/>
      <c r="BB66" s="747"/>
      <c r="BC66" s="747"/>
      <c r="BD66" s="753"/>
      <c r="BE66" s="235"/>
      <c r="BF66" s="235"/>
      <c r="BG66" s="235"/>
      <c r="BH66" s="235"/>
      <c r="BI66" s="235"/>
      <c r="BJ66" s="235"/>
      <c r="BK66" s="235"/>
      <c r="BL66" s="235"/>
      <c r="BM66" s="235"/>
      <c r="BN66" s="235"/>
      <c r="BO66" s="235"/>
      <c r="BP66" s="235"/>
      <c r="BQ66" s="232">
        <v>60</v>
      </c>
      <c r="BR66" s="237"/>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15">
      <c r="A68" s="230">
        <v>1</v>
      </c>
      <c r="B68" s="882" t="s">
        <v>552</v>
      </c>
      <c r="C68" s="883"/>
      <c r="D68" s="883"/>
      <c r="E68" s="883"/>
      <c r="F68" s="883"/>
      <c r="G68" s="883"/>
      <c r="H68" s="883"/>
      <c r="I68" s="883"/>
      <c r="J68" s="883"/>
      <c r="K68" s="883"/>
      <c r="L68" s="883"/>
      <c r="M68" s="883"/>
      <c r="N68" s="883"/>
      <c r="O68" s="883"/>
      <c r="P68" s="884"/>
      <c r="Q68" s="885">
        <v>8105</v>
      </c>
      <c r="R68" s="879"/>
      <c r="S68" s="879"/>
      <c r="T68" s="879"/>
      <c r="U68" s="879"/>
      <c r="V68" s="879">
        <v>8002</v>
      </c>
      <c r="W68" s="879"/>
      <c r="X68" s="879"/>
      <c r="Y68" s="879"/>
      <c r="Z68" s="879"/>
      <c r="AA68" s="879">
        <v>103</v>
      </c>
      <c r="AB68" s="879"/>
      <c r="AC68" s="879"/>
      <c r="AD68" s="879"/>
      <c r="AE68" s="879"/>
      <c r="AF68" s="879">
        <v>98</v>
      </c>
      <c r="AG68" s="879"/>
      <c r="AH68" s="879"/>
      <c r="AI68" s="879"/>
      <c r="AJ68" s="879"/>
      <c r="AK68" s="879">
        <v>561</v>
      </c>
      <c r="AL68" s="879"/>
      <c r="AM68" s="879"/>
      <c r="AN68" s="879"/>
      <c r="AO68" s="879"/>
      <c r="AP68" s="879">
        <v>11387</v>
      </c>
      <c r="AQ68" s="879"/>
      <c r="AR68" s="879"/>
      <c r="AS68" s="879"/>
      <c r="AT68" s="879"/>
      <c r="AU68" s="879">
        <v>4362</v>
      </c>
      <c r="AV68" s="879"/>
      <c r="AW68" s="879"/>
      <c r="AX68" s="879"/>
      <c r="AY68" s="879"/>
      <c r="AZ68" s="880"/>
      <c r="BA68" s="880"/>
      <c r="BB68" s="880"/>
      <c r="BC68" s="880"/>
      <c r="BD68" s="881"/>
      <c r="BE68" s="235"/>
      <c r="BF68" s="235"/>
      <c r="BG68" s="235"/>
      <c r="BH68" s="235"/>
      <c r="BI68" s="235"/>
      <c r="BJ68" s="235"/>
      <c r="BK68" s="235"/>
      <c r="BL68" s="235"/>
      <c r="BM68" s="235"/>
      <c r="BN68" s="235"/>
      <c r="BO68" s="235"/>
      <c r="BP68" s="235"/>
      <c r="BQ68" s="232">
        <v>62</v>
      </c>
      <c r="BR68" s="237"/>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15">
      <c r="A69" s="232">
        <v>2</v>
      </c>
      <c r="B69" s="886" t="s">
        <v>553</v>
      </c>
      <c r="C69" s="887"/>
      <c r="D69" s="887"/>
      <c r="E69" s="887"/>
      <c r="F69" s="887"/>
      <c r="G69" s="887"/>
      <c r="H69" s="887"/>
      <c r="I69" s="887"/>
      <c r="J69" s="887"/>
      <c r="K69" s="887"/>
      <c r="L69" s="887"/>
      <c r="M69" s="887"/>
      <c r="N69" s="887"/>
      <c r="O69" s="887"/>
      <c r="P69" s="888"/>
      <c r="Q69" s="889">
        <v>7</v>
      </c>
      <c r="R69" s="843"/>
      <c r="S69" s="843"/>
      <c r="T69" s="843"/>
      <c r="U69" s="843"/>
      <c r="V69" s="843">
        <v>6</v>
      </c>
      <c r="W69" s="843"/>
      <c r="X69" s="843"/>
      <c r="Y69" s="843"/>
      <c r="Z69" s="843"/>
      <c r="AA69" s="843">
        <v>1</v>
      </c>
      <c r="AB69" s="843"/>
      <c r="AC69" s="843"/>
      <c r="AD69" s="843"/>
      <c r="AE69" s="843"/>
      <c r="AF69" s="843">
        <v>1</v>
      </c>
      <c r="AG69" s="843"/>
      <c r="AH69" s="843"/>
      <c r="AI69" s="843"/>
      <c r="AJ69" s="843"/>
      <c r="AK69" s="843" t="s">
        <v>551</v>
      </c>
      <c r="AL69" s="843"/>
      <c r="AM69" s="843"/>
      <c r="AN69" s="843"/>
      <c r="AO69" s="843"/>
      <c r="AP69" s="843" t="s">
        <v>551</v>
      </c>
      <c r="AQ69" s="843"/>
      <c r="AR69" s="843"/>
      <c r="AS69" s="843"/>
      <c r="AT69" s="843"/>
      <c r="AU69" s="843" t="s">
        <v>551</v>
      </c>
      <c r="AV69" s="843"/>
      <c r="AW69" s="843"/>
      <c r="AX69" s="843"/>
      <c r="AY69" s="843"/>
      <c r="AZ69" s="845"/>
      <c r="BA69" s="845"/>
      <c r="BB69" s="845"/>
      <c r="BC69" s="845"/>
      <c r="BD69" s="846"/>
      <c r="BE69" s="235"/>
      <c r="BF69" s="235"/>
      <c r="BG69" s="235"/>
      <c r="BH69" s="235"/>
      <c r="BI69" s="235"/>
      <c r="BJ69" s="235"/>
      <c r="BK69" s="235"/>
      <c r="BL69" s="235"/>
      <c r="BM69" s="235"/>
      <c r="BN69" s="235"/>
      <c r="BO69" s="235"/>
      <c r="BP69" s="235"/>
      <c r="BQ69" s="232">
        <v>63</v>
      </c>
      <c r="BR69" s="237"/>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15">
      <c r="A70" s="232">
        <v>3</v>
      </c>
      <c r="B70" s="886" t="s">
        <v>554</v>
      </c>
      <c r="C70" s="887"/>
      <c r="D70" s="887"/>
      <c r="E70" s="887"/>
      <c r="F70" s="887"/>
      <c r="G70" s="887"/>
      <c r="H70" s="887"/>
      <c r="I70" s="887"/>
      <c r="J70" s="887"/>
      <c r="K70" s="887"/>
      <c r="L70" s="887"/>
      <c r="M70" s="887"/>
      <c r="N70" s="887"/>
      <c r="O70" s="887"/>
      <c r="P70" s="888"/>
      <c r="Q70" s="889">
        <v>5250</v>
      </c>
      <c r="R70" s="843"/>
      <c r="S70" s="843"/>
      <c r="T70" s="843"/>
      <c r="U70" s="843"/>
      <c r="V70" s="843">
        <v>5104</v>
      </c>
      <c r="W70" s="843"/>
      <c r="X70" s="843"/>
      <c r="Y70" s="843"/>
      <c r="Z70" s="843"/>
      <c r="AA70" s="843">
        <v>146</v>
      </c>
      <c r="AB70" s="843"/>
      <c r="AC70" s="843"/>
      <c r="AD70" s="843"/>
      <c r="AE70" s="843"/>
      <c r="AF70" s="843">
        <v>146</v>
      </c>
      <c r="AG70" s="843"/>
      <c r="AH70" s="843"/>
      <c r="AI70" s="843"/>
      <c r="AJ70" s="843"/>
      <c r="AK70" s="843">
        <v>2418</v>
      </c>
      <c r="AL70" s="843"/>
      <c r="AM70" s="843"/>
      <c r="AN70" s="843"/>
      <c r="AO70" s="843"/>
      <c r="AP70" s="843">
        <v>0</v>
      </c>
      <c r="AQ70" s="843"/>
      <c r="AR70" s="843"/>
      <c r="AS70" s="843"/>
      <c r="AT70" s="843"/>
      <c r="AU70" s="843" t="s">
        <v>551</v>
      </c>
      <c r="AV70" s="843"/>
      <c r="AW70" s="843"/>
      <c r="AX70" s="843"/>
      <c r="AY70" s="843"/>
      <c r="AZ70" s="845" t="s">
        <v>555</v>
      </c>
      <c r="BA70" s="845"/>
      <c r="BB70" s="845"/>
      <c r="BC70" s="845"/>
      <c r="BD70" s="846"/>
      <c r="BE70" s="235"/>
      <c r="BF70" s="235"/>
      <c r="BG70" s="235"/>
      <c r="BH70" s="235"/>
      <c r="BI70" s="235"/>
      <c r="BJ70" s="235"/>
      <c r="BK70" s="235"/>
      <c r="BL70" s="235"/>
      <c r="BM70" s="235"/>
      <c r="BN70" s="235"/>
      <c r="BO70" s="235"/>
      <c r="BP70" s="235"/>
      <c r="BQ70" s="232">
        <v>64</v>
      </c>
      <c r="BR70" s="237"/>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15">
      <c r="A71" s="232">
        <v>4</v>
      </c>
      <c r="B71" s="886" t="s">
        <v>556</v>
      </c>
      <c r="C71" s="887"/>
      <c r="D71" s="887"/>
      <c r="E71" s="887"/>
      <c r="F71" s="887"/>
      <c r="G71" s="887"/>
      <c r="H71" s="887"/>
      <c r="I71" s="887"/>
      <c r="J71" s="887"/>
      <c r="K71" s="887"/>
      <c r="L71" s="887"/>
      <c r="M71" s="887"/>
      <c r="N71" s="887"/>
      <c r="O71" s="887"/>
      <c r="P71" s="888"/>
      <c r="Q71" s="889">
        <v>270</v>
      </c>
      <c r="R71" s="843"/>
      <c r="S71" s="843"/>
      <c r="T71" s="843"/>
      <c r="U71" s="843"/>
      <c r="V71" s="843">
        <v>247</v>
      </c>
      <c r="W71" s="843"/>
      <c r="X71" s="843"/>
      <c r="Y71" s="843"/>
      <c r="Z71" s="843"/>
      <c r="AA71" s="843">
        <v>23</v>
      </c>
      <c r="AB71" s="843"/>
      <c r="AC71" s="843"/>
      <c r="AD71" s="843"/>
      <c r="AE71" s="843"/>
      <c r="AF71" s="843">
        <v>23</v>
      </c>
      <c r="AG71" s="843"/>
      <c r="AH71" s="843"/>
      <c r="AI71" s="843"/>
      <c r="AJ71" s="843"/>
      <c r="AK71" s="843" t="s">
        <v>551</v>
      </c>
      <c r="AL71" s="843"/>
      <c r="AM71" s="843"/>
      <c r="AN71" s="843"/>
      <c r="AO71" s="843"/>
      <c r="AP71" s="843" t="s">
        <v>551</v>
      </c>
      <c r="AQ71" s="843"/>
      <c r="AR71" s="843"/>
      <c r="AS71" s="843"/>
      <c r="AT71" s="843"/>
      <c r="AU71" s="843" t="s">
        <v>551</v>
      </c>
      <c r="AV71" s="843"/>
      <c r="AW71" s="843"/>
      <c r="AX71" s="843"/>
      <c r="AY71" s="843"/>
      <c r="AZ71" s="845"/>
      <c r="BA71" s="845"/>
      <c r="BB71" s="845"/>
      <c r="BC71" s="845"/>
      <c r="BD71" s="846"/>
      <c r="BE71" s="235"/>
      <c r="BF71" s="235"/>
      <c r="BG71" s="235"/>
      <c r="BH71" s="235"/>
      <c r="BI71" s="235"/>
      <c r="BJ71" s="235"/>
      <c r="BK71" s="235"/>
      <c r="BL71" s="235"/>
      <c r="BM71" s="235"/>
      <c r="BN71" s="235"/>
      <c r="BO71" s="235"/>
      <c r="BP71" s="235"/>
      <c r="BQ71" s="232">
        <v>65</v>
      </c>
      <c r="BR71" s="237"/>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15">
      <c r="A72" s="232">
        <v>5</v>
      </c>
      <c r="B72" s="886" t="s">
        <v>557</v>
      </c>
      <c r="C72" s="887"/>
      <c r="D72" s="887"/>
      <c r="E72" s="887"/>
      <c r="F72" s="887"/>
      <c r="G72" s="887"/>
      <c r="H72" s="887"/>
      <c r="I72" s="887"/>
      <c r="J72" s="887"/>
      <c r="K72" s="887"/>
      <c r="L72" s="887"/>
      <c r="M72" s="887"/>
      <c r="N72" s="887"/>
      <c r="O72" s="887"/>
      <c r="P72" s="888"/>
      <c r="Q72" s="889">
        <v>315636</v>
      </c>
      <c r="R72" s="843"/>
      <c r="S72" s="843"/>
      <c r="T72" s="843"/>
      <c r="U72" s="843"/>
      <c r="V72" s="843">
        <v>306127</v>
      </c>
      <c r="W72" s="843"/>
      <c r="X72" s="843"/>
      <c r="Y72" s="843"/>
      <c r="Z72" s="843"/>
      <c r="AA72" s="843">
        <v>9509</v>
      </c>
      <c r="AB72" s="843"/>
      <c r="AC72" s="843"/>
      <c r="AD72" s="843"/>
      <c r="AE72" s="843"/>
      <c r="AF72" s="843">
        <v>6033</v>
      </c>
      <c r="AG72" s="843"/>
      <c r="AH72" s="843"/>
      <c r="AI72" s="843"/>
      <c r="AJ72" s="843"/>
      <c r="AK72" s="843" t="s">
        <v>551</v>
      </c>
      <c r="AL72" s="843"/>
      <c r="AM72" s="843"/>
      <c r="AN72" s="843"/>
      <c r="AO72" s="843"/>
      <c r="AP72" s="843" t="s">
        <v>551</v>
      </c>
      <c r="AQ72" s="843"/>
      <c r="AR72" s="843"/>
      <c r="AS72" s="843"/>
      <c r="AT72" s="843"/>
      <c r="AU72" s="843" t="s">
        <v>551</v>
      </c>
      <c r="AV72" s="843"/>
      <c r="AW72" s="843"/>
      <c r="AX72" s="843"/>
      <c r="AY72" s="843"/>
      <c r="AZ72" s="845"/>
      <c r="BA72" s="845"/>
      <c r="BB72" s="845"/>
      <c r="BC72" s="845"/>
      <c r="BD72" s="846"/>
      <c r="BE72" s="235"/>
      <c r="BF72" s="235"/>
      <c r="BG72" s="235"/>
      <c r="BH72" s="235"/>
      <c r="BI72" s="235"/>
      <c r="BJ72" s="235"/>
      <c r="BK72" s="235"/>
      <c r="BL72" s="235"/>
      <c r="BM72" s="235"/>
      <c r="BN72" s="235"/>
      <c r="BO72" s="235"/>
      <c r="BP72" s="235"/>
      <c r="BQ72" s="232">
        <v>66</v>
      </c>
      <c r="BR72" s="237"/>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15">
      <c r="A73" s="232">
        <v>6</v>
      </c>
      <c r="B73" s="886" t="s">
        <v>558</v>
      </c>
      <c r="C73" s="887"/>
      <c r="D73" s="887"/>
      <c r="E73" s="887"/>
      <c r="F73" s="887"/>
      <c r="G73" s="887"/>
      <c r="H73" s="887"/>
      <c r="I73" s="887"/>
      <c r="J73" s="887"/>
      <c r="K73" s="887"/>
      <c r="L73" s="887"/>
      <c r="M73" s="887"/>
      <c r="N73" s="887"/>
      <c r="O73" s="887"/>
      <c r="P73" s="888"/>
      <c r="Q73" s="889">
        <v>1310</v>
      </c>
      <c r="R73" s="843"/>
      <c r="S73" s="843"/>
      <c r="T73" s="843"/>
      <c r="U73" s="843"/>
      <c r="V73" s="843">
        <v>1058</v>
      </c>
      <c r="W73" s="843"/>
      <c r="X73" s="843"/>
      <c r="Y73" s="843"/>
      <c r="Z73" s="843"/>
      <c r="AA73" s="843">
        <v>252</v>
      </c>
      <c r="AB73" s="843"/>
      <c r="AC73" s="843"/>
      <c r="AD73" s="843"/>
      <c r="AE73" s="843"/>
      <c r="AF73" s="843">
        <v>252</v>
      </c>
      <c r="AG73" s="843"/>
      <c r="AH73" s="843"/>
      <c r="AI73" s="843"/>
      <c r="AJ73" s="843"/>
      <c r="AK73" s="843" t="s">
        <v>551</v>
      </c>
      <c r="AL73" s="843"/>
      <c r="AM73" s="843"/>
      <c r="AN73" s="843"/>
      <c r="AO73" s="843"/>
      <c r="AP73" s="843">
        <v>1712</v>
      </c>
      <c r="AQ73" s="843"/>
      <c r="AR73" s="843"/>
      <c r="AS73" s="843"/>
      <c r="AT73" s="843"/>
      <c r="AU73" s="843">
        <v>0</v>
      </c>
      <c r="AV73" s="843"/>
      <c r="AW73" s="843"/>
      <c r="AX73" s="843"/>
      <c r="AY73" s="843"/>
      <c r="AZ73" s="845"/>
      <c r="BA73" s="845"/>
      <c r="BB73" s="845"/>
      <c r="BC73" s="845"/>
      <c r="BD73" s="846"/>
      <c r="BE73" s="235"/>
      <c r="BF73" s="235"/>
      <c r="BG73" s="235"/>
      <c r="BH73" s="235"/>
      <c r="BI73" s="235"/>
      <c r="BJ73" s="235"/>
      <c r="BK73" s="235"/>
      <c r="BL73" s="235"/>
      <c r="BM73" s="235"/>
      <c r="BN73" s="235"/>
      <c r="BO73" s="235"/>
      <c r="BP73" s="235"/>
      <c r="BQ73" s="232">
        <v>67</v>
      </c>
      <c r="BR73" s="237"/>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15">
      <c r="A74" s="232">
        <v>7</v>
      </c>
      <c r="B74" s="886"/>
      <c r="C74" s="887"/>
      <c r="D74" s="887"/>
      <c r="E74" s="887"/>
      <c r="F74" s="887"/>
      <c r="G74" s="887"/>
      <c r="H74" s="887"/>
      <c r="I74" s="887"/>
      <c r="J74" s="887"/>
      <c r="K74" s="887"/>
      <c r="L74" s="887"/>
      <c r="M74" s="887"/>
      <c r="N74" s="887"/>
      <c r="O74" s="887"/>
      <c r="P74" s="888"/>
      <c r="Q74" s="889"/>
      <c r="R74" s="843"/>
      <c r="S74" s="843"/>
      <c r="T74" s="843"/>
      <c r="U74" s="843"/>
      <c r="V74" s="843"/>
      <c r="W74" s="843"/>
      <c r="X74" s="843"/>
      <c r="Y74" s="843"/>
      <c r="Z74" s="843"/>
      <c r="AA74" s="843"/>
      <c r="AB74" s="843"/>
      <c r="AC74" s="843"/>
      <c r="AD74" s="843"/>
      <c r="AE74" s="843"/>
      <c r="AF74" s="843"/>
      <c r="AG74" s="843"/>
      <c r="AH74" s="843"/>
      <c r="AI74" s="843"/>
      <c r="AJ74" s="843"/>
      <c r="AK74" s="843"/>
      <c r="AL74" s="843"/>
      <c r="AM74" s="843"/>
      <c r="AN74" s="843"/>
      <c r="AO74" s="843"/>
      <c r="AP74" s="843"/>
      <c r="AQ74" s="843"/>
      <c r="AR74" s="843"/>
      <c r="AS74" s="843"/>
      <c r="AT74" s="843"/>
      <c r="AU74" s="843"/>
      <c r="AV74" s="843"/>
      <c r="AW74" s="843"/>
      <c r="AX74" s="843"/>
      <c r="AY74" s="843"/>
      <c r="AZ74" s="845"/>
      <c r="BA74" s="845"/>
      <c r="BB74" s="845"/>
      <c r="BC74" s="845"/>
      <c r="BD74" s="846"/>
      <c r="BE74" s="235"/>
      <c r="BF74" s="235"/>
      <c r="BG74" s="235"/>
      <c r="BH74" s="235"/>
      <c r="BI74" s="235"/>
      <c r="BJ74" s="235"/>
      <c r="BK74" s="235"/>
      <c r="BL74" s="235"/>
      <c r="BM74" s="235"/>
      <c r="BN74" s="235"/>
      <c r="BO74" s="235"/>
      <c r="BP74" s="235"/>
      <c r="BQ74" s="232">
        <v>68</v>
      </c>
      <c r="BR74" s="237"/>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15">
      <c r="A75" s="232">
        <v>8</v>
      </c>
      <c r="B75" s="886"/>
      <c r="C75" s="887"/>
      <c r="D75" s="887"/>
      <c r="E75" s="887"/>
      <c r="F75" s="887"/>
      <c r="G75" s="887"/>
      <c r="H75" s="887"/>
      <c r="I75" s="887"/>
      <c r="J75" s="887"/>
      <c r="K75" s="887"/>
      <c r="L75" s="887"/>
      <c r="M75" s="887"/>
      <c r="N75" s="887"/>
      <c r="O75" s="887"/>
      <c r="P75" s="888"/>
      <c r="Q75" s="890"/>
      <c r="R75" s="891"/>
      <c r="S75" s="891"/>
      <c r="T75" s="891"/>
      <c r="U75" s="847"/>
      <c r="V75" s="892"/>
      <c r="W75" s="891"/>
      <c r="X75" s="891"/>
      <c r="Y75" s="891"/>
      <c r="Z75" s="847"/>
      <c r="AA75" s="892"/>
      <c r="AB75" s="891"/>
      <c r="AC75" s="891"/>
      <c r="AD75" s="891"/>
      <c r="AE75" s="847"/>
      <c r="AF75" s="892"/>
      <c r="AG75" s="891"/>
      <c r="AH75" s="891"/>
      <c r="AI75" s="891"/>
      <c r="AJ75" s="847"/>
      <c r="AK75" s="892"/>
      <c r="AL75" s="891"/>
      <c r="AM75" s="891"/>
      <c r="AN75" s="891"/>
      <c r="AO75" s="847"/>
      <c r="AP75" s="892"/>
      <c r="AQ75" s="891"/>
      <c r="AR75" s="891"/>
      <c r="AS75" s="891"/>
      <c r="AT75" s="847"/>
      <c r="AU75" s="892"/>
      <c r="AV75" s="891"/>
      <c r="AW75" s="891"/>
      <c r="AX75" s="891"/>
      <c r="AY75" s="847"/>
      <c r="AZ75" s="845"/>
      <c r="BA75" s="845"/>
      <c r="BB75" s="845"/>
      <c r="BC75" s="845"/>
      <c r="BD75" s="846"/>
      <c r="BE75" s="235"/>
      <c r="BF75" s="235"/>
      <c r="BG75" s="235"/>
      <c r="BH75" s="235"/>
      <c r="BI75" s="235"/>
      <c r="BJ75" s="235"/>
      <c r="BK75" s="235"/>
      <c r="BL75" s="235"/>
      <c r="BM75" s="235"/>
      <c r="BN75" s="235"/>
      <c r="BO75" s="235"/>
      <c r="BP75" s="235"/>
      <c r="BQ75" s="232">
        <v>69</v>
      </c>
      <c r="BR75" s="237"/>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15">
      <c r="A76" s="232">
        <v>9</v>
      </c>
      <c r="B76" s="886"/>
      <c r="C76" s="887"/>
      <c r="D76" s="887"/>
      <c r="E76" s="887"/>
      <c r="F76" s="887"/>
      <c r="G76" s="887"/>
      <c r="H76" s="887"/>
      <c r="I76" s="887"/>
      <c r="J76" s="887"/>
      <c r="K76" s="887"/>
      <c r="L76" s="887"/>
      <c r="M76" s="887"/>
      <c r="N76" s="887"/>
      <c r="O76" s="887"/>
      <c r="P76" s="888"/>
      <c r="Q76" s="890"/>
      <c r="R76" s="891"/>
      <c r="S76" s="891"/>
      <c r="T76" s="891"/>
      <c r="U76" s="847"/>
      <c r="V76" s="892"/>
      <c r="W76" s="891"/>
      <c r="X76" s="891"/>
      <c r="Y76" s="891"/>
      <c r="Z76" s="847"/>
      <c r="AA76" s="892"/>
      <c r="AB76" s="891"/>
      <c r="AC76" s="891"/>
      <c r="AD76" s="891"/>
      <c r="AE76" s="847"/>
      <c r="AF76" s="892"/>
      <c r="AG76" s="891"/>
      <c r="AH76" s="891"/>
      <c r="AI76" s="891"/>
      <c r="AJ76" s="847"/>
      <c r="AK76" s="892"/>
      <c r="AL76" s="891"/>
      <c r="AM76" s="891"/>
      <c r="AN76" s="891"/>
      <c r="AO76" s="847"/>
      <c r="AP76" s="892"/>
      <c r="AQ76" s="891"/>
      <c r="AR76" s="891"/>
      <c r="AS76" s="891"/>
      <c r="AT76" s="847"/>
      <c r="AU76" s="892"/>
      <c r="AV76" s="891"/>
      <c r="AW76" s="891"/>
      <c r="AX76" s="891"/>
      <c r="AY76" s="847"/>
      <c r="AZ76" s="845"/>
      <c r="BA76" s="845"/>
      <c r="BB76" s="845"/>
      <c r="BC76" s="845"/>
      <c r="BD76" s="846"/>
      <c r="BE76" s="235"/>
      <c r="BF76" s="235"/>
      <c r="BG76" s="235"/>
      <c r="BH76" s="235"/>
      <c r="BI76" s="235"/>
      <c r="BJ76" s="235"/>
      <c r="BK76" s="235"/>
      <c r="BL76" s="235"/>
      <c r="BM76" s="235"/>
      <c r="BN76" s="235"/>
      <c r="BO76" s="235"/>
      <c r="BP76" s="235"/>
      <c r="BQ76" s="232">
        <v>70</v>
      </c>
      <c r="BR76" s="237"/>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15">
      <c r="A77" s="232">
        <v>10</v>
      </c>
      <c r="B77" s="886"/>
      <c r="C77" s="887"/>
      <c r="D77" s="887"/>
      <c r="E77" s="887"/>
      <c r="F77" s="887"/>
      <c r="G77" s="887"/>
      <c r="H77" s="887"/>
      <c r="I77" s="887"/>
      <c r="J77" s="887"/>
      <c r="K77" s="887"/>
      <c r="L77" s="887"/>
      <c r="M77" s="887"/>
      <c r="N77" s="887"/>
      <c r="O77" s="887"/>
      <c r="P77" s="888"/>
      <c r="Q77" s="890"/>
      <c r="R77" s="891"/>
      <c r="S77" s="891"/>
      <c r="T77" s="891"/>
      <c r="U77" s="847"/>
      <c r="V77" s="892"/>
      <c r="W77" s="891"/>
      <c r="X77" s="891"/>
      <c r="Y77" s="891"/>
      <c r="Z77" s="847"/>
      <c r="AA77" s="892"/>
      <c r="AB77" s="891"/>
      <c r="AC77" s="891"/>
      <c r="AD77" s="891"/>
      <c r="AE77" s="847"/>
      <c r="AF77" s="892"/>
      <c r="AG77" s="891"/>
      <c r="AH77" s="891"/>
      <c r="AI77" s="891"/>
      <c r="AJ77" s="847"/>
      <c r="AK77" s="892"/>
      <c r="AL77" s="891"/>
      <c r="AM77" s="891"/>
      <c r="AN77" s="891"/>
      <c r="AO77" s="847"/>
      <c r="AP77" s="892"/>
      <c r="AQ77" s="891"/>
      <c r="AR77" s="891"/>
      <c r="AS77" s="891"/>
      <c r="AT77" s="847"/>
      <c r="AU77" s="892"/>
      <c r="AV77" s="891"/>
      <c r="AW77" s="891"/>
      <c r="AX77" s="891"/>
      <c r="AY77" s="847"/>
      <c r="AZ77" s="845"/>
      <c r="BA77" s="845"/>
      <c r="BB77" s="845"/>
      <c r="BC77" s="845"/>
      <c r="BD77" s="846"/>
      <c r="BE77" s="235"/>
      <c r="BF77" s="235"/>
      <c r="BG77" s="235"/>
      <c r="BH77" s="235"/>
      <c r="BI77" s="235"/>
      <c r="BJ77" s="235"/>
      <c r="BK77" s="235"/>
      <c r="BL77" s="235"/>
      <c r="BM77" s="235"/>
      <c r="BN77" s="235"/>
      <c r="BO77" s="235"/>
      <c r="BP77" s="235"/>
      <c r="BQ77" s="232">
        <v>71</v>
      </c>
      <c r="BR77" s="237"/>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15">
      <c r="A78" s="232">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5"/>
      <c r="BF78" s="235"/>
      <c r="BG78" s="235"/>
      <c r="BH78" s="235"/>
      <c r="BI78" s="235"/>
      <c r="BJ78" s="224"/>
      <c r="BK78" s="224"/>
      <c r="BL78" s="224"/>
      <c r="BM78" s="224"/>
      <c r="BN78" s="224"/>
      <c r="BO78" s="235"/>
      <c r="BP78" s="235"/>
      <c r="BQ78" s="232">
        <v>72</v>
      </c>
      <c r="BR78" s="237"/>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15">
      <c r="A79" s="232">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15">
      <c r="A80" s="232">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15">
      <c r="A81" s="232">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15">
      <c r="A82" s="232">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15">
      <c r="A83" s="232">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15">
      <c r="A84" s="232">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15">
      <c r="A85" s="232">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15">
      <c r="A86" s="232">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15">
      <c r="A87" s="238">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5"/>
      <c r="BF87" s="235"/>
      <c r="BG87" s="235"/>
      <c r="BH87" s="235"/>
      <c r="BI87" s="235"/>
      <c r="BJ87" s="235"/>
      <c r="BK87" s="235"/>
      <c r="BL87" s="235"/>
      <c r="BM87" s="235"/>
      <c r="BN87" s="235"/>
      <c r="BO87" s="235"/>
      <c r="BP87" s="235"/>
      <c r="BQ87" s="232">
        <v>81</v>
      </c>
      <c r="BR87" s="237"/>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
      <c r="A88" s="234" t="s">
        <v>375</v>
      </c>
      <c r="B88" s="802" t="s">
        <v>400</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6553</v>
      </c>
      <c r="AG88" s="857"/>
      <c r="AH88" s="857"/>
      <c r="AI88" s="857"/>
      <c r="AJ88" s="857"/>
      <c r="AK88" s="854"/>
      <c r="AL88" s="854"/>
      <c r="AM88" s="854"/>
      <c r="AN88" s="854"/>
      <c r="AO88" s="854"/>
      <c r="AP88" s="857">
        <v>13099</v>
      </c>
      <c r="AQ88" s="857"/>
      <c r="AR88" s="857"/>
      <c r="AS88" s="857"/>
      <c r="AT88" s="857"/>
      <c r="AU88" s="857">
        <v>4362</v>
      </c>
      <c r="AV88" s="857"/>
      <c r="AW88" s="857"/>
      <c r="AX88" s="857"/>
      <c r="AY88" s="857"/>
      <c r="AZ88" s="862"/>
      <c r="BA88" s="862"/>
      <c r="BB88" s="862"/>
      <c r="BC88" s="862"/>
      <c r="BD88" s="863"/>
      <c r="BE88" s="235"/>
      <c r="BF88" s="235"/>
      <c r="BG88" s="235"/>
      <c r="BH88" s="235"/>
      <c r="BI88" s="235"/>
      <c r="BJ88" s="235"/>
      <c r="BK88" s="235"/>
      <c r="BL88" s="235"/>
      <c r="BM88" s="235"/>
      <c r="BN88" s="235"/>
      <c r="BO88" s="235"/>
      <c r="BP88" s="235"/>
      <c r="BQ88" s="232">
        <v>82</v>
      </c>
      <c r="BR88" s="237"/>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15">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15">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15">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15">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15">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15">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15">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15">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15">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15">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15">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15">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15">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375</v>
      </c>
      <c r="BR102" s="802" t="s">
        <v>401</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1</v>
      </c>
      <c r="CS102" s="865"/>
      <c r="CT102" s="865"/>
      <c r="CU102" s="865"/>
      <c r="CV102" s="904"/>
      <c r="CW102" s="903" t="s">
        <v>560</v>
      </c>
      <c r="CX102" s="865"/>
      <c r="CY102" s="865"/>
      <c r="CZ102" s="865"/>
      <c r="DA102" s="904"/>
      <c r="DB102" s="903" t="s">
        <v>560</v>
      </c>
      <c r="DC102" s="865"/>
      <c r="DD102" s="865"/>
      <c r="DE102" s="865"/>
      <c r="DF102" s="904"/>
      <c r="DG102" s="903" t="s">
        <v>560</v>
      </c>
      <c r="DH102" s="865"/>
      <c r="DI102" s="865"/>
      <c r="DJ102" s="865"/>
      <c r="DK102" s="904"/>
      <c r="DL102" s="903" t="s">
        <v>560</v>
      </c>
      <c r="DM102" s="865"/>
      <c r="DN102" s="865"/>
      <c r="DO102" s="865"/>
      <c r="DP102" s="904"/>
      <c r="DQ102" s="903">
        <v>0</v>
      </c>
      <c r="DR102" s="865"/>
      <c r="DS102" s="865"/>
      <c r="DT102" s="865"/>
      <c r="DU102" s="904"/>
      <c r="DV102" s="802"/>
      <c r="DW102" s="803"/>
      <c r="DX102" s="803"/>
      <c r="DY102" s="803"/>
      <c r="DZ102" s="927"/>
      <c r="EA102" s="224"/>
    </row>
    <row r="103" spans="1:131" ht="26.25" customHeight="1" x14ac:dyDescent="0.15">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8" t="s">
        <v>402</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15">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9" t="s">
        <v>403</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15">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15">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
      <c r="A107" s="243" t="s">
        <v>404</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405</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15">
      <c r="A108" s="930" t="s">
        <v>406</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407</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15">
      <c r="A109" s="925" t="s">
        <v>408</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409</v>
      </c>
      <c r="AB109" s="906"/>
      <c r="AC109" s="906"/>
      <c r="AD109" s="906"/>
      <c r="AE109" s="907"/>
      <c r="AF109" s="905" t="s">
        <v>410</v>
      </c>
      <c r="AG109" s="906"/>
      <c r="AH109" s="906"/>
      <c r="AI109" s="906"/>
      <c r="AJ109" s="907"/>
      <c r="AK109" s="905" t="s">
        <v>293</v>
      </c>
      <c r="AL109" s="906"/>
      <c r="AM109" s="906"/>
      <c r="AN109" s="906"/>
      <c r="AO109" s="907"/>
      <c r="AP109" s="905" t="s">
        <v>411</v>
      </c>
      <c r="AQ109" s="906"/>
      <c r="AR109" s="906"/>
      <c r="AS109" s="906"/>
      <c r="AT109" s="908"/>
      <c r="AU109" s="925" t="s">
        <v>408</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409</v>
      </c>
      <c r="BR109" s="906"/>
      <c r="BS109" s="906"/>
      <c r="BT109" s="906"/>
      <c r="BU109" s="907"/>
      <c r="BV109" s="905" t="s">
        <v>410</v>
      </c>
      <c r="BW109" s="906"/>
      <c r="BX109" s="906"/>
      <c r="BY109" s="906"/>
      <c r="BZ109" s="907"/>
      <c r="CA109" s="905" t="s">
        <v>293</v>
      </c>
      <c r="CB109" s="906"/>
      <c r="CC109" s="906"/>
      <c r="CD109" s="906"/>
      <c r="CE109" s="907"/>
      <c r="CF109" s="926" t="s">
        <v>411</v>
      </c>
      <c r="CG109" s="926"/>
      <c r="CH109" s="926"/>
      <c r="CI109" s="926"/>
      <c r="CJ109" s="926"/>
      <c r="CK109" s="905" t="s">
        <v>412</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409</v>
      </c>
      <c r="DH109" s="906"/>
      <c r="DI109" s="906"/>
      <c r="DJ109" s="906"/>
      <c r="DK109" s="907"/>
      <c r="DL109" s="905" t="s">
        <v>410</v>
      </c>
      <c r="DM109" s="906"/>
      <c r="DN109" s="906"/>
      <c r="DO109" s="906"/>
      <c r="DP109" s="907"/>
      <c r="DQ109" s="905" t="s">
        <v>293</v>
      </c>
      <c r="DR109" s="906"/>
      <c r="DS109" s="906"/>
      <c r="DT109" s="906"/>
      <c r="DU109" s="907"/>
      <c r="DV109" s="905" t="s">
        <v>411</v>
      </c>
      <c r="DW109" s="906"/>
      <c r="DX109" s="906"/>
      <c r="DY109" s="906"/>
      <c r="DZ109" s="908"/>
    </row>
    <row r="110" spans="1:131" s="224" customFormat="1" ht="26.25" customHeight="1" x14ac:dyDescent="0.15">
      <c r="A110" s="909" t="s">
        <v>413</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1838445</v>
      </c>
      <c r="AB110" s="913"/>
      <c r="AC110" s="913"/>
      <c r="AD110" s="913"/>
      <c r="AE110" s="914"/>
      <c r="AF110" s="915">
        <v>2119892</v>
      </c>
      <c r="AG110" s="913"/>
      <c r="AH110" s="913"/>
      <c r="AI110" s="913"/>
      <c r="AJ110" s="914"/>
      <c r="AK110" s="915">
        <v>2371300</v>
      </c>
      <c r="AL110" s="913"/>
      <c r="AM110" s="913"/>
      <c r="AN110" s="913"/>
      <c r="AO110" s="914"/>
      <c r="AP110" s="916">
        <v>29.4</v>
      </c>
      <c r="AQ110" s="917"/>
      <c r="AR110" s="917"/>
      <c r="AS110" s="917"/>
      <c r="AT110" s="918"/>
      <c r="AU110" s="919" t="s">
        <v>69</v>
      </c>
      <c r="AV110" s="920"/>
      <c r="AW110" s="920"/>
      <c r="AX110" s="920"/>
      <c r="AY110" s="920"/>
      <c r="AZ110" s="942" t="s">
        <v>414</v>
      </c>
      <c r="BA110" s="910"/>
      <c r="BB110" s="910"/>
      <c r="BC110" s="910"/>
      <c r="BD110" s="910"/>
      <c r="BE110" s="910"/>
      <c r="BF110" s="910"/>
      <c r="BG110" s="910"/>
      <c r="BH110" s="910"/>
      <c r="BI110" s="910"/>
      <c r="BJ110" s="910"/>
      <c r="BK110" s="910"/>
      <c r="BL110" s="910"/>
      <c r="BM110" s="910"/>
      <c r="BN110" s="910"/>
      <c r="BO110" s="910"/>
      <c r="BP110" s="911"/>
      <c r="BQ110" s="943">
        <v>20940415</v>
      </c>
      <c r="BR110" s="944"/>
      <c r="BS110" s="944"/>
      <c r="BT110" s="944"/>
      <c r="BU110" s="944"/>
      <c r="BV110" s="944">
        <v>22463297</v>
      </c>
      <c r="BW110" s="944"/>
      <c r="BX110" s="944"/>
      <c r="BY110" s="944"/>
      <c r="BZ110" s="944"/>
      <c r="CA110" s="944">
        <v>21690205</v>
      </c>
      <c r="CB110" s="944"/>
      <c r="CC110" s="944"/>
      <c r="CD110" s="944"/>
      <c r="CE110" s="944"/>
      <c r="CF110" s="957">
        <v>268.89999999999998</v>
      </c>
      <c r="CG110" s="958"/>
      <c r="CH110" s="958"/>
      <c r="CI110" s="958"/>
      <c r="CJ110" s="958"/>
      <c r="CK110" s="959" t="s">
        <v>415</v>
      </c>
      <c r="CL110" s="960"/>
      <c r="CM110" s="942" t="s">
        <v>416</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121</v>
      </c>
      <c r="DH110" s="944"/>
      <c r="DI110" s="944"/>
      <c r="DJ110" s="944"/>
      <c r="DK110" s="944"/>
      <c r="DL110" s="944" t="s">
        <v>121</v>
      </c>
      <c r="DM110" s="944"/>
      <c r="DN110" s="944"/>
      <c r="DO110" s="944"/>
      <c r="DP110" s="944"/>
      <c r="DQ110" s="944" t="s">
        <v>121</v>
      </c>
      <c r="DR110" s="944"/>
      <c r="DS110" s="944"/>
      <c r="DT110" s="944"/>
      <c r="DU110" s="944"/>
      <c r="DV110" s="945" t="s">
        <v>121</v>
      </c>
      <c r="DW110" s="945"/>
      <c r="DX110" s="945"/>
      <c r="DY110" s="945"/>
      <c r="DZ110" s="946"/>
    </row>
    <row r="111" spans="1:131" s="224" customFormat="1" ht="26.25" customHeight="1" x14ac:dyDescent="0.15">
      <c r="A111" s="947" t="s">
        <v>417</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121</v>
      </c>
      <c r="AB111" s="951"/>
      <c r="AC111" s="951"/>
      <c r="AD111" s="951"/>
      <c r="AE111" s="952"/>
      <c r="AF111" s="953" t="s">
        <v>121</v>
      </c>
      <c r="AG111" s="951"/>
      <c r="AH111" s="951"/>
      <c r="AI111" s="951"/>
      <c r="AJ111" s="952"/>
      <c r="AK111" s="953" t="s">
        <v>121</v>
      </c>
      <c r="AL111" s="951"/>
      <c r="AM111" s="951"/>
      <c r="AN111" s="951"/>
      <c r="AO111" s="952"/>
      <c r="AP111" s="954" t="s">
        <v>121</v>
      </c>
      <c r="AQ111" s="955"/>
      <c r="AR111" s="955"/>
      <c r="AS111" s="955"/>
      <c r="AT111" s="956"/>
      <c r="AU111" s="921"/>
      <c r="AV111" s="922"/>
      <c r="AW111" s="922"/>
      <c r="AX111" s="922"/>
      <c r="AY111" s="922"/>
      <c r="AZ111" s="935" t="s">
        <v>418</v>
      </c>
      <c r="BA111" s="936"/>
      <c r="BB111" s="936"/>
      <c r="BC111" s="936"/>
      <c r="BD111" s="936"/>
      <c r="BE111" s="936"/>
      <c r="BF111" s="936"/>
      <c r="BG111" s="936"/>
      <c r="BH111" s="936"/>
      <c r="BI111" s="936"/>
      <c r="BJ111" s="936"/>
      <c r="BK111" s="936"/>
      <c r="BL111" s="936"/>
      <c r="BM111" s="936"/>
      <c r="BN111" s="936"/>
      <c r="BO111" s="936"/>
      <c r="BP111" s="937"/>
      <c r="BQ111" s="938" t="s">
        <v>121</v>
      </c>
      <c r="BR111" s="939"/>
      <c r="BS111" s="939"/>
      <c r="BT111" s="939"/>
      <c r="BU111" s="939"/>
      <c r="BV111" s="939" t="s">
        <v>121</v>
      </c>
      <c r="BW111" s="939"/>
      <c r="BX111" s="939"/>
      <c r="BY111" s="939"/>
      <c r="BZ111" s="939"/>
      <c r="CA111" s="939" t="s">
        <v>121</v>
      </c>
      <c r="CB111" s="939"/>
      <c r="CC111" s="939"/>
      <c r="CD111" s="939"/>
      <c r="CE111" s="939"/>
      <c r="CF111" s="933" t="s">
        <v>121</v>
      </c>
      <c r="CG111" s="934"/>
      <c r="CH111" s="934"/>
      <c r="CI111" s="934"/>
      <c r="CJ111" s="934"/>
      <c r="CK111" s="961"/>
      <c r="CL111" s="962"/>
      <c r="CM111" s="935" t="s">
        <v>419</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121</v>
      </c>
      <c r="DH111" s="939"/>
      <c r="DI111" s="939"/>
      <c r="DJ111" s="939"/>
      <c r="DK111" s="939"/>
      <c r="DL111" s="939" t="s">
        <v>121</v>
      </c>
      <c r="DM111" s="939"/>
      <c r="DN111" s="939"/>
      <c r="DO111" s="939"/>
      <c r="DP111" s="939"/>
      <c r="DQ111" s="939" t="s">
        <v>121</v>
      </c>
      <c r="DR111" s="939"/>
      <c r="DS111" s="939"/>
      <c r="DT111" s="939"/>
      <c r="DU111" s="939"/>
      <c r="DV111" s="940" t="s">
        <v>121</v>
      </c>
      <c r="DW111" s="940"/>
      <c r="DX111" s="940"/>
      <c r="DY111" s="940"/>
      <c r="DZ111" s="941"/>
    </row>
    <row r="112" spans="1:131" s="224" customFormat="1" ht="26.25" customHeight="1" x14ac:dyDescent="0.15">
      <c r="A112" s="965" t="s">
        <v>420</v>
      </c>
      <c r="B112" s="966"/>
      <c r="C112" s="936" t="s">
        <v>421</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121</v>
      </c>
      <c r="AB112" s="972"/>
      <c r="AC112" s="972"/>
      <c r="AD112" s="972"/>
      <c r="AE112" s="973"/>
      <c r="AF112" s="974" t="s">
        <v>121</v>
      </c>
      <c r="AG112" s="972"/>
      <c r="AH112" s="972"/>
      <c r="AI112" s="972"/>
      <c r="AJ112" s="973"/>
      <c r="AK112" s="974" t="s">
        <v>121</v>
      </c>
      <c r="AL112" s="972"/>
      <c r="AM112" s="972"/>
      <c r="AN112" s="972"/>
      <c r="AO112" s="973"/>
      <c r="AP112" s="975" t="s">
        <v>121</v>
      </c>
      <c r="AQ112" s="976"/>
      <c r="AR112" s="976"/>
      <c r="AS112" s="976"/>
      <c r="AT112" s="977"/>
      <c r="AU112" s="921"/>
      <c r="AV112" s="922"/>
      <c r="AW112" s="922"/>
      <c r="AX112" s="922"/>
      <c r="AY112" s="922"/>
      <c r="AZ112" s="935" t="s">
        <v>422</v>
      </c>
      <c r="BA112" s="936"/>
      <c r="BB112" s="936"/>
      <c r="BC112" s="936"/>
      <c r="BD112" s="936"/>
      <c r="BE112" s="936"/>
      <c r="BF112" s="936"/>
      <c r="BG112" s="936"/>
      <c r="BH112" s="936"/>
      <c r="BI112" s="936"/>
      <c r="BJ112" s="936"/>
      <c r="BK112" s="936"/>
      <c r="BL112" s="936"/>
      <c r="BM112" s="936"/>
      <c r="BN112" s="936"/>
      <c r="BO112" s="936"/>
      <c r="BP112" s="937"/>
      <c r="BQ112" s="938">
        <v>2124591</v>
      </c>
      <c r="BR112" s="939"/>
      <c r="BS112" s="939"/>
      <c r="BT112" s="939"/>
      <c r="BU112" s="939"/>
      <c r="BV112" s="939">
        <v>2071755</v>
      </c>
      <c r="BW112" s="939"/>
      <c r="BX112" s="939"/>
      <c r="BY112" s="939"/>
      <c r="BZ112" s="939"/>
      <c r="CA112" s="939">
        <v>1973693</v>
      </c>
      <c r="CB112" s="939"/>
      <c r="CC112" s="939"/>
      <c r="CD112" s="939"/>
      <c r="CE112" s="939"/>
      <c r="CF112" s="933">
        <v>24.5</v>
      </c>
      <c r="CG112" s="934"/>
      <c r="CH112" s="934"/>
      <c r="CI112" s="934"/>
      <c r="CJ112" s="934"/>
      <c r="CK112" s="961"/>
      <c r="CL112" s="962"/>
      <c r="CM112" s="935" t="s">
        <v>423</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121</v>
      </c>
      <c r="DH112" s="939"/>
      <c r="DI112" s="939"/>
      <c r="DJ112" s="939"/>
      <c r="DK112" s="939"/>
      <c r="DL112" s="939" t="s">
        <v>121</v>
      </c>
      <c r="DM112" s="939"/>
      <c r="DN112" s="939"/>
      <c r="DO112" s="939"/>
      <c r="DP112" s="939"/>
      <c r="DQ112" s="939" t="s">
        <v>121</v>
      </c>
      <c r="DR112" s="939"/>
      <c r="DS112" s="939"/>
      <c r="DT112" s="939"/>
      <c r="DU112" s="939"/>
      <c r="DV112" s="940" t="s">
        <v>121</v>
      </c>
      <c r="DW112" s="940"/>
      <c r="DX112" s="940"/>
      <c r="DY112" s="940"/>
      <c r="DZ112" s="941"/>
    </row>
    <row r="113" spans="1:130" s="224" customFormat="1" ht="26.25" customHeight="1" x14ac:dyDescent="0.15">
      <c r="A113" s="967"/>
      <c r="B113" s="968"/>
      <c r="C113" s="936" t="s">
        <v>424</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213535</v>
      </c>
      <c r="AB113" s="951"/>
      <c r="AC113" s="951"/>
      <c r="AD113" s="951"/>
      <c r="AE113" s="952"/>
      <c r="AF113" s="953">
        <v>210588</v>
      </c>
      <c r="AG113" s="951"/>
      <c r="AH113" s="951"/>
      <c r="AI113" s="951"/>
      <c r="AJ113" s="952"/>
      <c r="AK113" s="953">
        <v>223437</v>
      </c>
      <c r="AL113" s="951"/>
      <c r="AM113" s="951"/>
      <c r="AN113" s="951"/>
      <c r="AO113" s="952"/>
      <c r="AP113" s="954">
        <v>2.8</v>
      </c>
      <c r="AQ113" s="955"/>
      <c r="AR113" s="955"/>
      <c r="AS113" s="955"/>
      <c r="AT113" s="956"/>
      <c r="AU113" s="921"/>
      <c r="AV113" s="922"/>
      <c r="AW113" s="922"/>
      <c r="AX113" s="922"/>
      <c r="AY113" s="922"/>
      <c r="AZ113" s="935" t="s">
        <v>425</v>
      </c>
      <c r="BA113" s="936"/>
      <c r="BB113" s="936"/>
      <c r="BC113" s="936"/>
      <c r="BD113" s="936"/>
      <c r="BE113" s="936"/>
      <c r="BF113" s="936"/>
      <c r="BG113" s="936"/>
      <c r="BH113" s="936"/>
      <c r="BI113" s="936"/>
      <c r="BJ113" s="936"/>
      <c r="BK113" s="936"/>
      <c r="BL113" s="936"/>
      <c r="BM113" s="936"/>
      <c r="BN113" s="936"/>
      <c r="BO113" s="936"/>
      <c r="BP113" s="937"/>
      <c r="BQ113" s="938">
        <v>3280237</v>
      </c>
      <c r="BR113" s="939"/>
      <c r="BS113" s="939"/>
      <c r="BT113" s="939"/>
      <c r="BU113" s="939"/>
      <c r="BV113" s="939">
        <v>3792181</v>
      </c>
      <c r="BW113" s="939"/>
      <c r="BX113" s="939"/>
      <c r="BY113" s="939"/>
      <c r="BZ113" s="939"/>
      <c r="CA113" s="939">
        <v>4362196</v>
      </c>
      <c r="CB113" s="939"/>
      <c r="CC113" s="939"/>
      <c r="CD113" s="939"/>
      <c r="CE113" s="939"/>
      <c r="CF113" s="933">
        <v>54.1</v>
      </c>
      <c r="CG113" s="934"/>
      <c r="CH113" s="934"/>
      <c r="CI113" s="934"/>
      <c r="CJ113" s="934"/>
      <c r="CK113" s="961"/>
      <c r="CL113" s="962"/>
      <c r="CM113" s="935" t="s">
        <v>426</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121</v>
      </c>
      <c r="DH113" s="972"/>
      <c r="DI113" s="972"/>
      <c r="DJ113" s="972"/>
      <c r="DK113" s="973"/>
      <c r="DL113" s="974" t="s">
        <v>121</v>
      </c>
      <c r="DM113" s="972"/>
      <c r="DN113" s="972"/>
      <c r="DO113" s="972"/>
      <c r="DP113" s="973"/>
      <c r="DQ113" s="974" t="s">
        <v>121</v>
      </c>
      <c r="DR113" s="972"/>
      <c r="DS113" s="972"/>
      <c r="DT113" s="972"/>
      <c r="DU113" s="973"/>
      <c r="DV113" s="975" t="s">
        <v>121</v>
      </c>
      <c r="DW113" s="976"/>
      <c r="DX113" s="976"/>
      <c r="DY113" s="976"/>
      <c r="DZ113" s="977"/>
    </row>
    <row r="114" spans="1:130" s="224" customFormat="1" ht="26.25" customHeight="1" x14ac:dyDescent="0.15">
      <c r="A114" s="967"/>
      <c r="B114" s="968"/>
      <c r="C114" s="936" t="s">
        <v>427</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137637</v>
      </c>
      <c r="AB114" s="972"/>
      <c r="AC114" s="972"/>
      <c r="AD114" s="972"/>
      <c r="AE114" s="973"/>
      <c r="AF114" s="974">
        <v>173806</v>
      </c>
      <c r="AG114" s="972"/>
      <c r="AH114" s="972"/>
      <c r="AI114" s="972"/>
      <c r="AJ114" s="973"/>
      <c r="AK114" s="974">
        <v>212535</v>
      </c>
      <c r="AL114" s="972"/>
      <c r="AM114" s="972"/>
      <c r="AN114" s="972"/>
      <c r="AO114" s="973"/>
      <c r="AP114" s="975">
        <v>2.6</v>
      </c>
      <c r="AQ114" s="976"/>
      <c r="AR114" s="976"/>
      <c r="AS114" s="976"/>
      <c r="AT114" s="977"/>
      <c r="AU114" s="921"/>
      <c r="AV114" s="922"/>
      <c r="AW114" s="922"/>
      <c r="AX114" s="922"/>
      <c r="AY114" s="922"/>
      <c r="AZ114" s="935" t="s">
        <v>428</v>
      </c>
      <c r="BA114" s="936"/>
      <c r="BB114" s="936"/>
      <c r="BC114" s="936"/>
      <c r="BD114" s="936"/>
      <c r="BE114" s="936"/>
      <c r="BF114" s="936"/>
      <c r="BG114" s="936"/>
      <c r="BH114" s="936"/>
      <c r="BI114" s="936"/>
      <c r="BJ114" s="936"/>
      <c r="BK114" s="936"/>
      <c r="BL114" s="936"/>
      <c r="BM114" s="936"/>
      <c r="BN114" s="936"/>
      <c r="BO114" s="936"/>
      <c r="BP114" s="937"/>
      <c r="BQ114" s="938">
        <v>1707425</v>
      </c>
      <c r="BR114" s="939"/>
      <c r="BS114" s="939"/>
      <c r="BT114" s="939"/>
      <c r="BU114" s="939"/>
      <c r="BV114" s="939">
        <v>1721834</v>
      </c>
      <c r="BW114" s="939"/>
      <c r="BX114" s="939"/>
      <c r="BY114" s="939"/>
      <c r="BZ114" s="939"/>
      <c r="CA114" s="939">
        <v>1830960</v>
      </c>
      <c r="CB114" s="939"/>
      <c r="CC114" s="939"/>
      <c r="CD114" s="939"/>
      <c r="CE114" s="939"/>
      <c r="CF114" s="933">
        <v>22.7</v>
      </c>
      <c r="CG114" s="934"/>
      <c r="CH114" s="934"/>
      <c r="CI114" s="934"/>
      <c r="CJ114" s="934"/>
      <c r="CK114" s="961"/>
      <c r="CL114" s="962"/>
      <c r="CM114" s="935" t="s">
        <v>429</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121</v>
      </c>
      <c r="DH114" s="972"/>
      <c r="DI114" s="972"/>
      <c r="DJ114" s="972"/>
      <c r="DK114" s="973"/>
      <c r="DL114" s="974" t="s">
        <v>121</v>
      </c>
      <c r="DM114" s="972"/>
      <c r="DN114" s="972"/>
      <c r="DO114" s="972"/>
      <c r="DP114" s="973"/>
      <c r="DQ114" s="974" t="s">
        <v>121</v>
      </c>
      <c r="DR114" s="972"/>
      <c r="DS114" s="972"/>
      <c r="DT114" s="972"/>
      <c r="DU114" s="973"/>
      <c r="DV114" s="975" t="s">
        <v>121</v>
      </c>
      <c r="DW114" s="976"/>
      <c r="DX114" s="976"/>
      <c r="DY114" s="976"/>
      <c r="DZ114" s="977"/>
    </row>
    <row r="115" spans="1:130" s="224" customFormat="1" ht="26.25" customHeight="1" x14ac:dyDescent="0.15">
      <c r="A115" s="967"/>
      <c r="B115" s="968"/>
      <c r="C115" s="936" t="s">
        <v>430</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11</v>
      </c>
      <c r="AB115" s="951"/>
      <c r="AC115" s="951"/>
      <c r="AD115" s="951"/>
      <c r="AE115" s="952"/>
      <c r="AF115" s="953">
        <v>7</v>
      </c>
      <c r="AG115" s="951"/>
      <c r="AH115" s="951"/>
      <c r="AI115" s="951"/>
      <c r="AJ115" s="952"/>
      <c r="AK115" s="953">
        <v>1</v>
      </c>
      <c r="AL115" s="951"/>
      <c r="AM115" s="951"/>
      <c r="AN115" s="951"/>
      <c r="AO115" s="952"/>
      <c r="AP115" s="954">
        <v>0</v>
      </c>
      <c r="AQ115" s="955"/>
      <c r="AR115" s="955"/>
      <c r="AS115" s="955"/>
      <c r="AT115" s="956"/>
      <c r="AU115" s="921"/>
      <c r="AV115" s="922"/>
      <c r="AW115" s="922"/>
      <c r="AX115" s="922"/>
      <c r="AY115" s="922"/>
      <c r="AZ115" s="935" t="s">
        <v>431</v>
      </c>
      <c r="BA115" s="936"/>
      <c r="BB115" s="936"/>
      <c r="BC115" s="936"/>
      <c r="BD115" s="936"/>
      <c r="BE115" s="936"/>
      <c r="BF115" s="936"/>
      <c r="BG115" s="936"/>
      <c r="BH115" s="936"/>
      <c r="BI115" s="936"/>
      <c r="BJ115" s="936"/>
      <c r="BK115" s="936"/>
      <c r="BL115" s="936"/>
      <c r="BM115" s="936"/>
      <c r="BN115" s="936"/>
      <c r="BO115" s="936"/>
      <c r="BP115" s="937"/>
      <c r="BQ115" s="938" t="s">
        <v>121</v>
      </c>
      <c r="BR115" s="939"/>
      <c r="BS115" s="939"/>
      <c r="BT115" s="939"/>
      <c r="BU115" s="939"/>
      <c r="BV115" s="939" t="s">
        <v>121</v>
      </c>
      <c r="BW115" s="939"/>
      <c r="BX115" s="939"/>
      <c r="BY115" s="939"/>
      <c r="BZ115" s="939"/>
      <c r="CA115" s="939" t="s">
        <v>121</v>
      </c>
      <c r="CB115" s="939"/>
      <c r="CC115" s="939"/>
      <c r="CD115" s="939"/>
      <c r="CE115" s="939"/>
      <c r="CF115" s="933" t="s">
        <v>121</v>
      </c>
      <c r="CG115" s="934"/>
      <c r="CH115" s="934"/>
      <c r="CI115" s="934"/>
      <c r="CJ115" s="934"/>
      <c r="CK115" s="961"/>
      <c r="CL115" s="962"/>
      <c r="CM115" s="935" t="s">
        <v>432</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t="s">
        <v>121</v>
      </c>
      <c r="DH115" s="972"/>
      <c r="DI115" s="972"/>
      <c r="DJ115" s="972"/>
      <c r="DK115" s="973"/>
      <c r="DL115" s="974" t="s">
        <v>121</v>
      </c>
      <c r="DM115" s="972"/>
      <c r="DN115" s="972"/>
      <c r="DO115" s="972"/>
      <c r="DP115" s="973"/>
      <c r="DQ115" s="974" t="s">
        <v>121</v>
      </c>
      <c r="DR115" s="972"/>
      <c r="DS115" s="972"/>
      <c r="DT115" s="972"/>
      <c r="DU115" s="973"/>
      <c r="DV115" s="975" t="s">
        <v>121</v>
      </c>
      <c r="DW115" s="976"/>
      <c r="DX115" s="976"/>
      <c r="DY115" s="976"/>
      <c r="DZ115" s="977"/>
    </row>
    <row r="116" spans="1:130" s="224" customFormat="1" ht="26.25" customHeight="1" x14ac:dyDescent="0.15">
      <c r="A116" s="969"/>
      <c r="B116" s="970"/>
      <c r="C116" s="978" t="s">
        <v>433</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121</v>
      </c>
      <c r="AB116" s="972"/>
      <c r="AC116" s="972"/>
      <c r="AD116" s="972"/>
      <c r="AE116" s="973"/>
      <c r="AF116" s="974" t="s">
        <v>121</v>
      </c>
      <c r="AG116" s="972"/>
      <c r="AH116" s="972"/>
      <c r="AI116" s="972"/>
      <c r="AJ116" s="973"/>
      <c r="AK116" s="974" t="s">
        <v>121</v>
      </c>
      <c r="AL116" s="972"/>
      <c r="AM116" s="972"/>
      <c r="AN116" s="972"/>
      <c r="AO116" s="973"/>
      <c r="AP116" s="975" t="s">
        <v>121</v>
      </c>
      <c r="AQ116" s="976"/>
      <c r="AR116" s="976"/>
      <c r="AS116" s="976"/>
      <c r="AT116" s="977"/>
      <c r="AU116" s="921"/>
      <c r="AV116" s="922"/>
      <c r="AW116" s="922"/>
      <c r="AX116" s="922"/>
      <c r="AY116" s="922"/>
      <c r="AZ116" s="980" t="s">
        <v>434</v>
      </c>
      <c r="BA116" s="981"/>
      <c r="BB116" s="981"/>
      <c r="BC116" s="981"/>
      <c r="BD116" s="981"/>
      <c r="BE116" s="981"/>
      <c r="BF116" s="981"/>
      <c r="BG116" s="981"/>
      <c r="BH116" s="981"/>
      <c r="BI116" s="981"/>
      <c r="BJ116" s="981"/>
      <c r="BK116" s="981"/>
      <c r="BL116" s="981"/>
      <c r="BM116" s="981"/>
      <c r="BN116" s="981"/>
      <c r="BO116" s="981"/>
      <c r="BP116" s="982"/>
      <c r="BQ116" s="938" t="s">
        <v>121</v>
      </c>
      <c r="BR116" s="939"/>
      <c r="BS116" s="939"/>
      <c r="BT116" s="939"/>
      <c r="BU116" s="939"/>
      <c r="BV116" s="939" t="s">
        <v>121</v>
      </c>
      <c r="BW116" s="939"/>
      <c r="BX116" s="939"/>
      <c r="BY116" s="939"/>
      <c r="BZ116" s="939"/>
      <c r="CA116" s="939" t="s">
        <v>121</v>
      </c>
      <c r="CB116" s="939"/>
      <c r="CC116" s="939"/>
      <c r="CD116" s="939"/>
      <c r="CE116" s="939"/>
      <c r="CF116" s="933" t="s">
        <v>121</v>
      </c>
      <c r="CG116" s="934"/>
      <c r="CH116" s="934"/>
      <c r="CI116" s="934"/>
      <c r="CJ116" s="934"/>
      <c r="CK116" s="961"/>
      <c r="CL116" s="962"/>
      <c r="CM116" s="935" t="s">
        <v>435</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t="s">
        <v>121</v>
      </c>
      <c r="DH116" s="972"/>
      <c r="DI116" s="972"/>
      <c r="DJ116" s="972"/>
      <c r="DK116" s="973"/>
      <c r="DL116" s="974" t="s">
        <v>121</v>
      </c>
      <c r="DM116" s="972"/>
      <c r="DN116" s="972"/>
      <c r="DO116" s="972"/>
      <c r="DP116" s="973"/>
      <c r="DQ116" s="974" t="s">
        <v>121</v>
      </c>
      <c r="DR116" s="972"/>
      <c r="DS116" s="972"/>
      <c r="DT116" s="972"/>
      <c r="DU116" s="973"/>
      <c r="DV116" s="975" t="s">
        <v>121</v>
      </c>
      <c r="DW116" s="976"/>
      <c r="DX116" s="976"/>
      <c r="DY116" s="976"/>
      <c r="DZ116" s="977"/>
    </row>
    <row r="117" spans="1:130" s="224" customFormat="1" ht="26.25" customHeight="1" x14ac:dyDescent="0.15">
      <c r="A117" s="925" t="s">
        <v>176</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436</v>
      </c>
      <c r="Z117" s="907"/>
      <c r="AA117" s="991">
        <v>2189628</v>
      </c>
      <c r="AB117" s="992"/>
      <c r="AC117" s="992"/>
      <c r="AD117" s="992"/>
      <c r="AE117" s="993"/>
      <c r="AF117" s="994">
        <v>2504293</v>
      </c>
      <c r="AG117" s="992"/>
      <c r="AH117" s="992"/>
      <c r="AI117" s="992"/>
      <c r="AJ117" s="993"/>
      <c r="AK117" s="994">
        <v>2807273</v>
      </c>
      <c r="AL117" s="992"/>
      <c r="AM117" s="992"/>
      <c r="AN117" s="992"/>
      <c r="AO117" s="993"/>
      <c r="AP117" s="995"/>
      <c r="AQ117" s="996"/>
      <c r="AR117" s="996"/>
      <c r="AS117" s="996"/>
      <c r="AT117" s="997"/>
      <c r="AU117" s="921"/>
      <c r="AV117" s="922"/>
      <c r="AW117" s="922"/>
      <c r="AX117" s="922"/>
      <c r="AY117" s="922"/>
      <c r="AZ117" s="987" t="s">
        <v>437</v>
      </c>
      <c r="BA117" s="988"/>
      <c r="BB117" s="988"/>
      <c r="BC117" s="988"/>
      <c r="BD117" s="988"/>
      <c r="BE117" s="988"/>
      <c r="BF117" s="988"/>
      <c r="BG117" s="988"/>
      <c r="BH117" s="988"/>
      <c r="BI117" s="988"/>
      <c r="BJ117" s="988"/>
      <c r="BK117" s="988"/>
      <c r="BL117" s="988"/>
      <c r="BM117" s="988"/>
      <c r="BN117" s="988"/>
      <c r="BO117" s="988"/>
      <c r="BP117" s="989"/>
      <c r="BQ117" s="938" t="s">
        <v>121</v>
      </c>
      <c r="BR117" s="939"/>
      <c r="BS117" s="939"/>
      <c r="BT117" s="939"/>
      <c r="BU117" s="939"/>
      <c r="BV117" s="939" t="s">
        <v>121</v>
      </c>
      <c r="BW117" s="939"/>
      <c r="BX117" s="939"/>
      <c r="BY117" s="939"/>
      <c r="BZ117" s="939"/>
      <c r="CA117" s="939" t="s">
        <v>121</v>
      </c>
      <c r="CB117" s="939"/>
      <c r="CC117" s="939"/>
      <c r="CD117" s="939"/>
      <c r="CE117" s="939"/>
      <c r="CF117" s="933" t="s">
        <v>121</v>
      </c>
      <c r="CG117" s="934"/>
      <c r="CH117" s="934"/>
      <c r="CI117" s="934"/>
      <c r="CJ117" s="934"/>
      <c r="CK117" s="961"/>
      <c r="CL117" s="962"/>
      <c r="CM117" s="935" t="s">
        <v>438</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121</v>
      </c>
      <c r="DH117" s="972"/>
      <c r="DI117" s="972"/>
      <c r="DJ117" s="972"/>
      <c r="DK117" s="973"/>
      <c r="DL117" s="974" t="s">
        <v>121</v>
      </c>
      <c r="DM117" s="972"/>
      <c r="DN117" s="972"/>
      <c r="DO117" s="972"/>
      <c r="DP117" s="973"/>
      <c r="DQ117" s="974" t="s">
        <v>121</v>
      </c>
      <c r="DR117" s="972"/>
      <c r="DS117" s="972"/>
      <c r="DT117" s="972"/>
      <c r="DU117" s="973"/>
      <c r="DV117" s="975" t="s">
        <v>121</v>
      </c>
      <c r="DW117" s="976"/>
      <c r="DX117" s="976"/>
      <c r="DY117" s="976"/>
      <c r="DZ117" s="977"/>
    </row>
    <row r="118" spans="1:130" s="224" customFormat="1" ht="26.25" customHeight="1" x14ac:dyDescent="0.15">
      <c r="A118" s="925" t="s">
        <v>412</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409</v>
      </c>
      <c r="AB118" s="906"/>
      <c r="AC118" s="906"/>
      <c r="AD118" s="906"/>
      <c r="AE118" s="907"/>
      <c r="AF118" s="905" t="s">
        <v>410</v>
      </c>
      <c r="AG118" s="906"/>
      <c r="AH118" s="906"/>
      <c r="AI118" s="906"/>
      <c r="AJ118" s="907"/>
      <c r="AK118" s="905" t="s">
        <v>293</v>
      </c>
      <c r="AL118" s="906"/>
      <c r="AM118" s="906"/>
      <c r="AN118" s="906"/>
      <c r="AO118" s="907"/>
      <c r="AP118" s="983" t="s">
        <v>411</v>
      </c>
      <c r="AQ118" s="984"/>
      <c r="AR118" s="984"/>
      <c r="AS118" s="984"/>
      <c r="AT118" s="985"/>
      <c r="AU118" s="921"/>
      <c r="AV118" s="922"/>
      <c r="AW118" s="922"/>
      <c r="AX118" s="922"/>
      <c r="AY118" s="922"/>
      <c r="AZ118" s="986" t="s">
        <v>439</v>
      </c>
      <c r="BA118" s="978"/>
      <c r="BB118" s="978"/>
      <c r="BC118" s="978"/>
      <c r="BD118" s="978"/>
      <c r="BE118" s="978"/>
      <c r="BF118" s="978"/>
      <c r="BG118" s="978"/>
      <c r="BH118" s="978"/>
      <c r="BI118" s="978"/>
      <c r="BJ118" s="978"/>
      <c r="BK118" s="978"/>
      <c r="BL118" s="978"/>
      <c r="BM118" s="978"/>
      <c r="BN118" s="978"/>
      <c r="BO118" s="978"/>
      <c r="BP118" s="979"/>
      <c r="BQ118" s="1012" t="s">
        <v>121</v>
      </c>
      <c r="BR118" s="1013"/>
      <c r="BS118" s="1013"/>
      <c r="BT118" s="1013"/>
      <c r="BU118" s="1013"/>
      <c r="BV118" s="1013" t="s">
        <v>121</v>
      </c>
      <c r="BW118" s="1013"/>
      <c r="BX118" s="1013"/>
      <c r="BY118" s="1013"/>
      <c r="BZ118" s="1013"/>
      <c r="CA118" s="1013" t="s">
        <v>121</v>
      </c>
      <c r="CB118" s="1013"/>
      <c r="CC118" s="1013"/>
      <c r="CD118" s="1013"/>
      <c r="CE118" s="1013"/>
      <c r="CF118" s="933" t="s">
        <v>121</v>
      </c>
      <c r="CG118" s="934"/>
      <c r="CH118" s="934"/>
      <c r="CI118" s="934"/>
      <c r="CJ118" s="934"/>
      <c r="CK118" s="961"/>
      <c r="CL118" s="962"/>
      <c r="CM118" s="935" t="s">
        <v>440</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121</v>
      </c>
      <c r="DH118" s="972"/>
      <c r="DI118" s="972"/>
      <c r="DJ118" s="972"/>
      <c r="DK118" s="973"/>
      <c r="DL118" s="974" t="s">
        <v>121</v>
      </c>
      <c r="DM118" s="972"/>
      <c r="DN118" s="972"/>
      <c r="DO118" s="972"/>
      <c r="DP118" s="973"/>
      <c r="DQ118" s="974" t="s">
        <v>121</v>
      </c>
      <c r="DR118" s="972"/>
      <c r="DS118" s="972"/>
      <c r="DT118" s="972"/>
      <c r="DU118" s="973"/>
      <c r="DV118" s="975" t="s">
        <v>121</v>
      </c>
      <c r="DW118" s="976"/>
      <c r="DX118" s="976"/>
      <c r="DY118" s="976"/>
      <c r="DZ118" s="977"/>
    </row>
    <row r="119" spans="1:130" s="224" customFormat="1" ht="26.25" customHeight="1" x14ac:dyDescent="0.15">
      <c r="A119" s="1069" t="s">
        <v>415</v>
      </c>
      <c r="B119" s="960"/>
      <c r="C119" s="942" t="s">
        <v>416</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121</v>
      </c>
      <c r="AB119" s="913"/>
      <c r="AC119" s="913"/>
      <c r="AD119" s="913"/>
      <c r="AE119" s="914"/>
      <c r="AF119" s="915" t="s">
        <v>121</v>
      </c>
      <c r="AG119" s="913"/>
      <c r="AH119" s="913"/>
      <c r="AI119" s="913"/>
      <c r="AJ119" s="914"/>
      <c r="AK119" s="915" t="s">
        <v>121</v>
      </c>
      <c r="AL119" s="913"/>
      <c r="AM119" s="913"/>
      <c r="AN119" s="913"/>
      <c r="AO119" s="914"/>
      <c r="AP119" s="916" t="s">
        <v>121</v>
      </c>
      <c r="AQ119" s="917"/>
      <c r="AR119" s="917"/>
      <c r="AS119" s="917"/>
      <c r="AT119" s="918"/>
      <c r="AU119" s="923"/>
      <c r="AV119" s="924"/>
      <c r="AW119" s="924"/>
      <c r="AX119" s="924"/>
      <c r="AY119" s="924"/>
      <c r="AZ119" s="245" t="s">
        <v>176</v>
      </c>
      <c r="BA119" s="245"/>
      <c r="BB119" s="245"/>
      <c r="BC119" s="245"/>
      <c r="BD119" s="245"/>
      <c r="BE119" s="245"/>
      <c r="BF119" s="245"/>
      <c r="BG119" s="245"/>
      <c r="BH119" s="245"/>
      <c r="BI119" s="245"/>
      <c r="BJ119" s="245"/>
      <c r="BK119" s="245"/>
      <c r="BL119" s="245"/>
      <c r="BM119" s="245"/>
      <c r="BN119" s="245"/>
      <c r="BO119" s="990" t="s">
        <v>441</v>
      </c>
      <c r="BP119" s="1018"/>
      <c r="BQ119" s="1012">
        <v>28052668</v>
      </c>
      <c r="BR119" s="1013"/>
      <c r="BS119" s="1013"/>
      <c r="BT119" s="1013"/>
      <c r="BU119" s="1013"/>
      <c r="BV119" s="1013">
        <v>30049067</v>
      </c>
      <c r="BW119" s="1013"/>
      <c r="BX119" s="1013"/>
      <c r="BY119" s="1013"/>
      <c r="BZ119" s="1013"/>
      <c r="CA119" s="1013">
        <v>29857054</v>
      </c>
      <c r="CB119" s="1013"/>
      <c r="CC119" s="1013"/>
      <c r="CD119" s="1013"/>
      <c r="CE119" s="1013"/>
      <c r="CF119" s="1014"/>
      <c r="CG119" s="1015"/>
      <c r="CH119" s="1015"/>
      <c r="CI119" s="1015"/>
      <c r="CJ119" s="1016"/>
      <c r="CK119" s="963"/>
      <c r="CL119" s="964"/>
      <c r="CM119" s="986" t="s">
        <v>442</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121</v>
      </c>
      <c r="DH119" s="999"/>
      <c r="DI119" s="999"/>
      <c r="DJ119" s="999"/>
      <c r="DK119" s="1000"/>
      <c r="DL119" s="998" t="s">
        <v>121</v>
      </c>
      <c r="DM119" s="999"/>
      <c r="DN119" s="999"/>
      <c r="DO119" s="999"/>
      <c r="DP119" s="1000"/>
      <c r="DQ119" s="998" t="s">
        <v>121</v>
      </c>
      <c r="DR119" s="999"/>
      <c r="DS119" s="999"/>
      <c r="DT119" s="999"/>
      <c r="DU119" s="1000"/>
      <c r="DV119" s="1001" t="s">
        <v>121</v>
      </c>
      <c r="DW119" s="1002"/>
      <c r="DX119" s="1002"/>
      <c r="DY119" s="1002"/>
      <c r="DZ119" s="1003"/>
    </row>
    <row r="120" spans="1:130" s="224" customFormat="1" ht="26.25" customHeight="1" x14ac:dyDescent="0.15">
      <c r="A120" s="1070"/>
      <c r="B120" s="962"/>
      <c r="C120" s="935" t="s">
        <v>419</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121</v>
      </c>
      <c r="AB120" s="972"/>
      <c r="AC120" s="972"/>
      <c r="AD120" s="972"/>
      <c r="AE120" s="973"/>
      <c r="AF120" s="974" t="s">
        <v>121</v>
      </c>
      <c r="AG120" s="972"/>
      <c r="AH120" s="972"/>
      <c r="AI120" s="972"/>
      <c r="AJ120" s="973"/>
      <c r="AK120" s="974" t="s">
        <v>121</v>
      </c>
      <c r="AL120" s="972"/>
      <c r="AM120" s="972"/>
      <c r="AN120" s="972"/>
      <c r="AO120" s="973"/>
      <c r="AP120" s="975" t="s">
        <v>121</v>
      </c>
      <c r="AQ120" s="976"/>
      <c r="AR120" s="976"/>
      <c r="AS120" s="976"/>
      <c r="AT120" s="977"/>
      <c r="AU120" s="1004" t="s">
        <v>443</v>
      </c>
      <c r="AV120" s="1005"/>
      <c r="AW120" s="1005"/>
      <c r="AX120" s="1005"/>
      <c r="AY120" s="1006"/>
      <c r="AZ120" s="942" t="s">
        <v>444</v>
      </c>
      <c r="BA120" s="910"/>
      <c r="BB120" s="910"/>
      <c r="BC120" s="910"/>
      <c r="BD120" s="910"/>
      <c r="BE120" s="910"/>
      <c r="BF120" s="910"/>
      <c r="BG120" s="910"/>
      <c r="BH120" s="910"/>
      <c r="BI120" s="910"/>
      <c r="BJ120" s="910"/>
      <c r="BK120" s="910"/>
      <c r="BL120" s="910"/>
      <c r="BM120" s="910"/>
      <c r="BN120" s="910"/>
      <c r="BO120" s="910"/>
      <c r="BP120" s="911"/>
      <c r="BQ120" s="943">
        <v>7547908</v>
      </c>
      <c r="BR120" s="944"/>
      <c r="BS120" s="944"/>
      <c r="BT120" s="944"/>
      <c r="BU120" s="944"/>
      <c r="BV120" s="944">
        <v>8016094</v>
      </c>
      <c r="BW120" s="944"/>
      <c r="BX120" s="944"/>
      <c r="BY120" s="944"/>
      <c r="BZ120" s="944"/>
      <c r="CA120" s="944">
        <v>8231624</v>
      </c>
      <c r="CB120" s="944"/>
      <c r="CC120" s="944"/>
      <c r="CD120" s="944"/>
      <c r="CE120" s="944"/>
      <c r="CF120" s="957">
        <v>102</v>
      </c>
      <c r="CG120" s="958"/>
      <c r="CH120" s="958"/>
      <c r="CI120" s="958"/>
      <c r="CJ120" s="958"/>
      <c r="CK120" s="1019" t="s">
        <v>445</v>
      </c>
      <c r="CL120" s="1020"/>
      <c r="CM120" s="1020"/>
      <c r="CN120" s="1020"/>
      <c r="CO120" s="1021"/>
      <c r="CP120" s="1027" t="s">
        <v>392</v>
      </c>
      <c r="CQ120" s="1028"/>
      <c r="CR120" s="1028"/>
      <c r="CS120" s="1028"/>
      <c r="CT120" s="1028"/>
      <c r="CU120" s="1028"/>
      <c r="CV120" s="1028"/>
      <c r="CW120" s="1028"/>
      <c r="CX120" s="1028"/>
      <c r="CY120" s="1028"/>
      <c r="CZ120" s="1028"/>
      <c r="DA120" s="1028"/>
      <c r="DB120" s="1028"/>
      <c r="DC120" s="1028"/>
      <c r="DD120" s="1028"/>
      <c r="DE120" s="1028"/>
      <c r="DF120" s="1029"/>
      <c r="DG120" s="943">
        <v>1943308</v>
      </c>
      <c r="DH120" s="944"/>
      <c r="DI120" s="944"/>
      <c r="DJ120" s="944"/>
      <c r="DK120" s="944"/>
      <c r="DL120" s="944">
        <v>1868298</v>
      </c>
      <c r="DM120" s="944"/>
      <c r="DN120" s="944"/>
      <c r="DO120" s="944"/>
      <c r="DP120" s="944"/>
      <c r="DQ120" s="944">
        <v>1785345</v>
      </c>
      <c r="DR120" s="944"/>
      <c r="DS120" s="944"/>
      <c r="DT120" s="944"/>
      <c r="DU120" s="944"/>
      <c r="DV120" s="945">
        <v>22.1</v>
      </c>
      <c r="DW120" s="945"/>
      <c r="DX120" s="945"/>
      <c r="DY120" s="945"/>
      <c r="DZ120" s="946"/>
    </row>
    <row r="121" spans="1:130" s="224" customFormat="1" ht="26.25" customHeight="1" x14ac:dyDescent="0.15">
      <c r="A121" s="1070"/>
      <c r="B121" s="962"/>
      <c r="C121" s="987" t="s">
        <v>446</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121</v>
      </c>
      <c r="AB121" s="972"/>
      <c r="AC121" s="972"/>
      <c r="AD121" s="972"/>
      <c r="AE121" s="973"/>
      <c r="AF121" s="974" t="s">
        <v>121</v>
      </c>
      <c r="AG121" s="972"/>
      <c r="AH121" s="972"/>
      <c r="AI121" s="972"/>
      <c r="AJ121" s="973"/>
      <c r="AK121" s="974" t="s">
        <v>121</v>
      </c>
      <c r="AL121" s="972"/>
      <c r="AM121" s="972"/>
      <c r="AN121" s="972"/>
      <c r="AO121" s="973"/>
      <c r="AP121" s="975" t="s">
        <v>121</v>
      </c>
      <c r="AQ121" s="976"/>
      <c r="AR121" s="976"/>
      <c r="AS121" s="976"/>
      <c r="AT121" s="977"/>
      <c r="AU121" s="1007"/>
      <c r="AV121" s="1008"/>
      <c r="AW121" s="1008"/>
      <c r="AX121" s="1008"/>
      <c r="AY121" s="1009"/>
      <c r="AZ121" s="935" t="s">
        <v>447</v>
      </c>
      <c r="BA121" s="936"/>
      <c r="BB121" s="936"/>
      <c r="BC121" s="936"/>
      <c r="BD121" s="936"/>
      <c r="BE121" s="936"/>
      <c r="BF121" s="936"/>
      <c r="BG121" s="936"/>
      <c r="BH121" s="936"/>
      <c r="BI121" s="936"/>
      <c r="BJ121" s="936"/>
      <c r="BK121" s="936"/>
      <c r="BL121" s="936"/>
      <c r="BM121" s="936"/>
      <c r="BN121" s="936"/>
      <c r="BO121" s="936"/>
      <c r="BP121" s="937"/>
      <c r="BQ121" s="938">
        <v>400674</v>
      </c>
      <c r="BR121" s="939"/>
      <c r="BS121" s="939"/>
      <c r="BT121" s="939"/>
      <c r="BU121" s="939"/>
      <c r="BV121" s="939">
        <v>286002</v>
      </c>
      <c r="BW121" s="939"/>
      <c r="BX121" s="939"/>
      <c r="BY121" s="939"/>
      <c r="BZ121" s="939"/>
      <c r="CA121" s="939">
        <v>164467</v>
      </c>
      <c r="CB121" s="939"/>
      <c r="CC121" s="939"/>
      <c r="CD121" s="939"/>
      <c r="CE121" s="939"/>
      <c r="CF121" s="933">
        <v>2</v>
      </c>
      <c r="CG121" s="934"/>
      <c r="CH121" s="934"/>
      <c r="CI121" s="934"/>
      <c r="CJ121" s="934"/>
      <c r="CK121" s="1022"/>
      <c r="CL121" s="1023"/>
      <c r="CM121" s="1023"/>
      <c r="CN121" s="1023"/>
      <c r="CO121" s="1024"/>
      <c r="CP121" s="1032" t="s">
        <v>393</v>
      </c>
      <c r="CQ121" s="1033"/>
      <c r="CR121" s="1033"/>
      <c r="CS121" s="1033"/>
      <c r="CT121" s="1033"/>
      <c r="CU121" s="1033"/>
      <c r="CV121" s="1033"/>
      <c r="CW121" s="1033"/>
      <c r="CX121" s="1033"/>
      <c r="CY121" s="1033"/>
      <c r="CZ121" s="1033"/>
      <c r="DA121" s="1033"/>
      <c r="DB121" s="1033"/>
      <c r="DC121" s="1033"/>
      <c r="DD121" s="1033"/>
      <c r="DE121" s="1033"/>
      <c r="DF121" s="1034"/>
      <c r="DG121" s="938">
        <v>172064</v>
      </c>
      <c r="DH121" s="939"/>
      <c r="DI121" s="939"/>
      <c r="DJ121" s="939"/>
      <c r="DK121" s="939"/>
      <c r="DL121" s="939">
        <v>120143</v>
      </c>
      <c r="DM121" s="939"/>
      <c r="DN121" s="939"/>
      <c r="DO121" s="939"/>
      <c r="DP121" s="939"/>
      <c r="DQ121" s="939">
        <v>98715</v>
      </c>
      <c r="DR121" s="939"/>
      <c r="DS121" s="939"/>
      <c r="DT121" s="939"/>
      <c r="DU121" s="939"/>
      <c r="DV121" s="940">
        <v>1.2</v>
      </c>
      <c r="DW121" s="940"/>
      <c r="DX121" s="940"/>
      <c r="DY121" s="940"/>
      <c r="DZ121" s="941"/>
    </row>
    <row r="122" spans="1:130" s="224" customFormat="1" ht="26.25" customHeight="1" x14ac:dyDescent="0.15">
      <c r="A122" s="1070"/>
      <c r="B122" s="962"/>
      <c r="C122" s="935" t="s">
        <v>429</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121</v>
      </c>
      <c r="AB122" s="972"/>
      <c r="AC122" s="972"/>
      <c r="AD122" s="972"/>
      <c r="AE122" s="973"/>
      <c r="AF122" s="974" t="s">
        <v>121</v>
      </c>
      <c r="AG122" s="972"/>
      <c r="AH122" s="972"/>
      <c r="AI122" s="972"/>
      <c r="AJ122" s="973"/>
      <c r="AK122" s="974" t="s">
        <v>121</v>
      </c>
      <c r="AL122" s="972"/>
      <c r="AM122" s="972"/>
      <c r="AN122" s="972"/>
      <c r="AO122" s="973"/>
      <c r="AP122" s="975" t="s">
        <v>121</v>
      </c>
      <c r="AQ122" s="976"/>
      <c r="AR122" s="976"/>
      <c r="AS122" s="976"/>
      <c r="AT122" s="977"/>
      <c r="AU122" s="1007"/>
      <c r="AV122" s="1008"/>
      <c r="AW122" s="1008"/>
      <c r="AX122" s="1008"/>
      <c r="AY122" s="1009"/>
      <c r="AZ122" s="986" t="s">
        <v>448</v>
      </c>
      <c r="BA122" s="978"/>
      <c r="BB122" s="978"/>
      <c r="BC122" s="978"/>
      <c r="BD122" s="978"/>
      <c r="BE122" s="978"/>
      <c r="BF122" s="978"/>
      <c r="BG122" s="978"/>
      <c r="BH122" s="978"/>
      <c r="BI122" s="978"/>
      <c r="BJ122" s="978"/>
      <c r="BK122" s="978"/>
      <c r="BL122" s="978"/>
      <c r="BM122" s="978"/>
      <c r="BN122" s="978"/>
      <c r="BO122" s="978"/>
      <c r="BP122" s="979"/>
      <c r="BQ122" s="1012">
        <v>20522807</v>
      </c>
      <c r="BR122" s="1013"/>
      <c r="BS122" s="1013"/>
      <c r="BT122" s="1013"/>
      <c r="BU122" s="1013"/>
      <c r="BV122" s="1013">
        <v>22307480</v>
      </c>
      <c r="BW122" s="1013"/>
      <c r="BX122" s="1013"/>
      <c r="BY122" s="1013"/>
      <c r="BZ122" s="1013"/>
      <c r="CA122" s="1013">
        <v>21520039</v>
      </c>
      <c r="CB122" s="1013"/>
      <c r="CC122" s="1013"/>
      <c r="CD122" s="1013"/>
      <c r="CE122" s="1013"/>
      <c r="CF122" s="1030">
        <v>266.8</v>
      </c>
      <c r="CG122" s="1031"/>
      <c r="CH122" s="1031"/>
      <c r="CI122" s="1031"/>
      <c r="CJ122" s="1031"/>
      <c r="CK122" s="1022"/>
      <c r="CL122" s="1023"/>
      <c r="CM122" s="1023"/>
      <c r="CN122" s="1023"/>
      <c r="CO122" s="1024"/>
      <c r="CP122" s="1032" t="s">
        <v>390</v>
      </c>
      <c r="CQ122" s="1033"/>
      <c r="CR122" s="1033"/>
      <c r="CS122" s="1033"/>
      <c r="CT122" s="1033"/>
      <c r="CU122" s="1033"/>
      <c r="CV122" s="1033"/>
      <c r="CW122" s="1033"/>
      <c r="CX122" s="1033"/>
      <c r="CY122" s="1033"/>
      <c r="CZ122" s="1033"/>
      <c r="DA122" s="1033"/>
      <c r="DB122" s="1033"/>
      <c r="DC122" s="1033"/>
      <c r="DD122" s="1033"/>
      <c r="DE122" s="1033"/>
      <c r="DF122" s="1034"/>
      <c r="DG122" s="938">
        <v>9219</v>
      </c>
      <c r="DH122" s="939"/>
      <c r="DI122" s="939"/>
      <c r="DJ122" s="939"/>
      <c r="DK122" s="939"/>
      <c r="DL122" s="939">
        <v>83314</v>
      </c>
      <c r="DM122" s="939"/>
      <c r="DN122" s="939"/>
      <c r="DO122" s="939"/>
      <c r="DP122" s="939"/>
      <c r="DQ122" s="939">
        <v>89633</v>
      </c>
      <c r="DR122" s="939"/>
      <c r="DS122" s="939"/>
      <c r="DT122" s="939"/>
      <c r="DU122" s="939"/>
      <c r="DV122" s="940">
        <v>1.1000000000000001</v>
      </c>
      <c r="DW122" s="940"/>
      <c r="DX122" s="940"/>
      <c r="DY122" s="940"/>
      <c r="DZ122" s="941"/>
    </row>
    <row r="123" spans="1:130" s="224" customFormat="1" ht="26.25" customHeight="1" x14ac:dyDescent="0.15">
      <c r="A123" s="1070"/>
      <c r="B123" s="962"/>
      <c r="C123" s="935" t="s">
        <v>435</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121</v>
      </c>
      <c r="AB123" s="972"/>
      <c r="AC123" s="972"/>
      <c r="AD123" s="972"/>
      <c r="AE123" s="973"/>
      <c r="AF123" s="974" t="s">
        <v>121</v>
      </c>
      <c r="AG123" s="972"/>
      <c r="AH123" s="972"/>
      <c r="AI123" s="972"/>
      <c r="AJ123" s="973"/>
      <c r="AK123" s="974" t="s">
        <v>121</v>
      </c>
      <c r="AL123" s="972"/>
      <c r="AM123" s="972"/>
      <c r="AN123" s="972"/>
      <c r="AO123" s="973"/>
      <c r="AP123" s="975" t="s">
        <v>121</v>
      </c>
      <c r="AQ123" s="976"/>
      <c r="AR123" s="976"/>
      <c r="AS123" s="976"/>
      <c r="AT123" s="977"/>
      <c r="AU123" s="1010"/>
      <c r="AV123" s="1011"/>
      <c r="AW123" s="1011"/>
      <c r="AX123" s="1011"/>
      <c r="AY123" s="1011"/>
      <c r="AZ123" s="245" t="s">
        <v>176</v>
      </c>
      <c r="BA123" s="245"/>
      <c r="BB123" s="245"/>
      <c r="BC123" s="245"/>
      <c r="BD123" s="245"/>
      <c r="BE123" s="245"/>
      <c r="BF123" s="245"/>
      <c r="BG123" s="245"/>
      <c r="BH123" s="245"/>
      <c r="BI123" s="245"/>
      <c r="BJ123" s="245"/>
      <c r="BK123" s="245"/>
      <c r="BL123" s="245"/>
      <c r="BM123" s="245"/>
      <c r="BN123" s="245"/>
      <c r="BO123" s="990" t="s">
        <v>449</v>
      </c>
      <c r="BP123" s="1018"/>
      <c r="BQ123" s="1076">
        <v>28471389</v>
      </c>
      <c r="BR123" s="1077"/>
      <c r="BS123" s="1077"/>
      <c r="BT123" s="1077"/>
      <c r="BU123" s="1077"/>
      <c r="BV123" s="1077">
        <v>30609576</v>
      </c>
      <c r="BW123" s="1077"/>
      <c r="BX123" s="1077"/>
      <c r="BY123" s="1077"/>
      <c r="BZ123" s="1077"/>
      <c r="CA123" s="1077">
        <v>29916130</v>
      </c>
      <c r="CB123" s="1077"/>
      <c r="CC123" s="1077"/>
      <c r="CD123" s="1077"/>
      <c r="CE123" s="1077"/>
      <c r="CF123" s="1014"/>
      <c r="CG123" s="1015"/>
      <c r="CH123" s="1015"/>
      <c r="CI123" s="1015"/>
      <c r="CJ123" s="1016"/>
      <c r="CK123" s="1022"/>
      <c r="CL123" s="1023"/>
      <c r="CM123" s="1023"/>
      <c r="CN123" s="1023"/>
      <c r="CO123" s="1024"/>
      <c r="CP123" s="1032" t="s">
        <v>388</v>
      </c>
      <c r="CQ123" s="1033"/>
      <c r="CR123" s="1033"/>
      <c r="CS123" s="1033"/>
      <c r="CT123" s="1033"/>
      <c r="CU123" s="1033"/>
      <c r="CV123" s="1033"/>
      <c r="CW123" s="1033"/>
      <c r="CX123" s="1033"/>
      <c r="CY123" s="1033"/>
      <c r="CZ123" s="1033"/>
      <c r="DA123" s="1033"/>
      <c r="DB123" s="1033"/>
      <c r="DC123" s="1033"/>
      <c r="DD123" s="1033"/>
      <c r="DE123" s="1033"/>
      <c r="DF123" s="1034"/>
      <c r="DG123" s="971" t="s">
        <v>121</v>
      </c>
      <c r="DH123" s="972"/>
      <c r="DI123" s="972"/>
      <c r="DJ123" s="972"/>
      <c r="DK123" s="973"/>
      <c r="DL123" s="974" t="s">
        <v>121</v>
      </c>
      <c r="DM123" s="972"/>
      <c r="DN123" s="972"/>
      <c r="DO123" s="972"/>
      <c r="DP123" s="973"/>
      <c r="DQ123" s="974" t="s">
        <v>121</v>
      </c>
      <c r="DR123" s="972"/>
      <c r="DS123" s="972"/>
      <c r="DT123" s="972"/>
      <c r="DU123" s="973"/>
      <c r="DV123" s="975" t="s">
        <v>121</v>
      </c>
      <c r="DW123" s="976"/>
      <c r="DX123" s="976"/>
      <c r="DY123" s="976"/>
      <c r="DZ123" s="977"/>
    </row>
    <row r="124" spans="1:130" s="224" customFormat="1" ht="26.25" customHeight="1" thickBot="1" x14ac:dyDescent="0.2">
      <c r="A124" s="1070"/>
      <c r="B124" s="962"/>
      <c r="C124" s="935" t="s">
        <v>438</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121</v>
      </c>
      <c r="AB124" s="972"/>
      <c r="AC124" s="972"/>
      <c r="AD124" s="972"/>
      <c r="AE124" s="973"/>
      <c r="AF124" s="974" t="s">
        <v>121</v>
      </c>
      <c r="AG124" s="972"/>
      <c r="AH124" s="972"/>
      <c r="AI124" s="972"/>
      <c r="AJ124" s="973"/>
      <c r="AK124" s="974" t="s">
        <v>121</v>
      </c>
      <c r="AL124" s="972"/>
      <c r="AM124" s="972"/>
      <c r="AN124" s="972"/>
      <c r="AO124" s="973"/>
      <c r="AP124" s="975" t="s">
        <v>121</v>
      </c>
      <c r="AQ124" s="976"/>
      <c r="AR124" s="976"/>
      <c r="AS124" s="976"/>
      <c r="AT124" s="977"/>
      <c r="AU124" s="1072" t="s">
        <v>450</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121</v>
      </c>
      <c r="BR124" s="1040"/>
      <c r="BS124" s="1040"/>
      <c r="BT124" s="1040"/>
      <c r="BU124" s="1040"/>
      <c r="BV124" s="1040" t="s">
        <v>121</v>
      </c>
      <c r="BW124" s="1040"/>
      <c r="BX124" s="1040"/>
      <c r="BY124" s="1040"/>
      <c r="BZ124" s="1040"/>
      <c r="CA124" s="1040" t="s">
        <v>121</v>
      </c>
      <c r="CB124" s="1040"/>
      <c r="CC124" s="1040"/>
      <c r="CD124" s="1040"/>
      <c r="CE124" s="1040"/>
      <c r="CF124" s="1041"/>
      <c r="CG124" s="1042"/>
      <c r="CH124" s="1042"/>
      <c r="CI124" s="1042"/>
      <c r="CJ124" s="1043"/>
      <c r="CK124" s="1025"/>
      <c r="CL124" s="1025"/>
      <c r="CM124" s="1025"/>
      <c r="CN124" s="1025"/>
      <c r="CO124" s="1026"/>
      <c r="CP124" s="1032" t="s">
        <v>451</v>
      </c>
      <c r="CQ124" s="1033"/>
      <c r="CR124" s="1033"/>
      <c r="CS124" s="1033"/>
      <c r="CT124" s="1033"/>
      <c r="CU124" s="1033"/>
      <c r="CV124" s="1033"/>
      <c r="CW124" s="1033"/>
      <c r="CX124" s="1033"/>
      <c r="CY124" s="1033"/>
      <c r="CZ124" s="1033"/>
      <c r="DA124" s="1033"/>
      <c r="DB124" s="1033"/>
      <c r="DC124" s="1033"/>
      <c r="DD124" s="1033"/>
      <c r="DE124" s="1033"/>
      <c r="DF124" s="1034"/>
      <c r="DG124" s="1017" t="s">
        <v>121</v>
      </c>
      <c r="DH124" s="999"/>
      <c r="DI124" s="999"/>
      <c r="DJ124" s="999"/>
      <c r="DK124" s="1000"/>
      <c r="DL124" s="998" t="s">
        <v>121</v>
      </c>
      <c r="DM124" s="999"/>
      <c r="DN124" s="999"/>
      <c r="DO124" s="999"/>
      <c r="DP124" s="1000"/>
      <c r="DQ124" s="998" t="s">
        <v>121</v>
      </c>
      <c r="DR124" s="999"/>
      <c r="DS124" s="999"/>
      <c r="DT124" s="999"/>
      <c r="DU124" s="1000"/>
      <c r="DV124" s="1001" t="s">
        <v>121</v>
      </c>
      <c r="DW124" s="1002"/>
      <c r="DX124" s="1002"/>
      <c r="DY124" s="1002"/>
      <c r="DZ124" s="1003"/>
    </row>
    <row r="125" spans="1:130" s="224" customFormat="1" ht="26.25" customHeight="1" x14ac:dyDescent="0.15">
      <c r="A125" s="1070"/>
      <c r="B125" s="962"/>
      <c r="C125" s="935" t="s">
        <v>440</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121</v>
      </c>
      <c r="AB125" s="972"/>
      <c r="AC125" s="972"/>
      <c r="AD125" s="972"/>
      <c r="AE125" s="973"/>
      <c r="AF125" s="974" t="s">
        <v>121</v>
      </c>
      <c r="AG125" s="972"/>
      <c r="AH125" s="972"/>
      <c r="AI125" s="972"/>
      <c r="AJ125" s="973"/>
      <c r="AK125" s="974" t="s">
        <v>121</v>
      </c>
      <c r="AL125" s="972"/>
      <c r="AM125" s="972"/>
      <c r="AN125" s="972"/>
      <c r="AO125" s="973"/>
      <c r="AP125" s="975" t="s">
        <v>121</v>
      </c>
      <c r="AQ125" s="976"/>
      <c r="AR125" s="976"/>
      <c r="AS125" s="976"/>
      <c r="AT125" s="977"/>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452</v>
      </c>
      <c r="CL125" s="1020"/>
      <c r="CM125" s="1020"/>
      <c r="CN125" s="1020"/>
      <c r="CO125" s="1021"/>
      <c r="CP125" s="942" t="s">
        <v>453</v>
      </c>
      <c r="CQ125" s="910"/>
      <c r="CR125" s="910"/>
      <c r="CS125" s="910"/>
      <c r="CT125" s="910"/>
      <c r="CU125" s="910"/>
      <c r="CV125" s="910"/>
      <c r="CW125" s="910"/>
      <c r="CX125" s="910"/>
      <c r="CY125" s="910"/>
      <c r="CZ125" s="910"/>
      <c r="DA125" s="910"/>
      <c r="DB125" s="910"/>
      <c r="DC125" s="910"/>
      <c r="DD125" s="910"/>
      <c r="DE125" s="910"/>
      <c r="DF125" s="911"/>
      <c r="DG125" s="943" t="s">
        <v>121</v>
      </c>
      <c r="DH125" s="944"/>
      <c r="DI125" s="944"/>
      <c r="DJ125" s="944"/>
      <c r="DK125" s="944"/>
      <c r="DL125" s="944" t="s">
        <v>121</v>
      </c>
      <c r="DM125" s="944"/>
      <c r="DN125" s="944"/>
      <c r="DO125" s="944"/>
      <c r="DP125" s="944"/>
      <c r="DQ125" s="944" t="s">
        <v>121</v>
      </c>
      <c r="DR125" s="944"/>
      <c r="DS125" s="944"/>
      <c r="DT125" s="944"/>
      <c r="DU125" s="944"/>
      <c r="DV125" s="945" t="s">
        <v>121</v>
      </c>
      <c r="DW125" s="945"/>
      <c r="DX125" s="945"/>
      <c r="DY125" s="945"/>
      <c r="DZ125" s="946"/>
    </row>
    <row r="126" spans="1:130" s="224" customFormat="1" ht="26.25" customHeight="1" thickBot="1" x14ac:dyDescent="0.2">
      <c r="A126" s="1070"/>
      <c r="B126" s="962"/>
      <c r="C126" s="935" t="s">
        <v>442</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t="s">
        <v>121</v>
      </c>
      <c r="AB126" s="972"/>
      <c r="AC126" s="972"/>
      <c r="AD126" s="972"/>
      <c r="AE126" s="973"/>
      <c r="AF126" s="974" t="s">
        <v>121</v>
      </c>
      <c r="AG126" s="972"/>
      <c r="AH126" s="972"/>
      <c r="AI126" s="972"/>
      <c r="AJ126" s="973"/>
      <c r="AK126" s="974" t="s">
        <v>121</v>
      </c>
      <c r="AL126" s="972"/>
      <c r="AM126" s="972"/>
      <c r="AN126" s="972"/>
      <c r="AO126" s="973"/>
      <c r="AP126" s="975" t="s">
        <v>121</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454</v>
      </c>
      <c r="CQ126" s="936"/>
      <c r="CR126" s="936"/>
      <c r="CS126" s="936"/>
      <c r="CT126" s="936"/>
      <c r="CU126" s="936"/>
      <c r="CV126" s="936"/>
      <c r="CW126" s="936"/>
      <c r="CX126" s="936"/>
      <c r="CY126" s="936"/>
      <c r="CZ126" s="936"/>
      <c r="DA126" s="936"/>
      <c r="DB126" s="936"/>
      <c r="DC126" s="936"/>
      <c r="DD126" s="936"/>
      <c r="DE126" s="936"/>
      <c r="DF126" s="937"/>
      <c r="DG126" s="938" t="s">
        <v>121</v>
      </c>
      <c r="DH126" s="939"/>
      <c r="DI126" s="939"/>
      <c r="DJ126" s="939"/>
      <c r="DK126" s="939"/>
      <c r="DL126" s="939" t="s">
        <v>121</v>
      </c>
      <c r="DM126" s="939"/>
      <c r="DN126" s="939"/>
      <c r="DO126" s="939"/>
      <c r="DP126" s="939"/>
      <c r="DQ126" s="939" t="s">
        <v>121</v>
      </c>
      <c r="DR126" s="939"/>
      <c r="DS126" s="939"/>
      <c r="DT126" s="939"/>
      <c r="DU126" s="939"/>
      <c r="DV126" s="940" t="s">
        <v>121</v>
      </c>
      <c r="DW126" s="940"/>
      <c r="DX126" s="940"/>
      <c r="DY126" s="940"/>
      <c r="DZ126" s="941"/>
    </row>
    <row r="127" spans="1:130" s="224" customFormat="1" ht="26.25" customHeight="1" x14ac:dyDescent="0.15">
      <c r="A127" s="1071"/>
      <c r="B127" s="964"/>
      <c r="C127" s="986" t="s">
        <v>455</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v>11</v>
      </c>
      <c r="AB127" s="972"/>
      <c r="AC127" s="972"/>
      <c r="AD127" s="972"/>
      <c r="AE127" s="973"/>
      <c r="AF127" s="974">
        <v>7</v>
      </c>
      <c r="AG127" s="972"/>
      <c r="AH127" s="972"/>
      <c r="AI127" s="972"/>
      <c r="AJ127" s="973"/>
      <c r="AK127" s="974">
        <v>1</v>
      </c>
      <c r="AL127" s="972"/>
      <c r="AM127" s="972"/>
      <c r="AN127" s="972"/>
      <c r="AO127" s="973"/>
      <c r="AP127" s="975">
        <v>0</v>
      </c>
      <c r="AQ127" s="976"/>
      <c r="AR127" s="976"/>
      <c r="AS127" s="976"/>
      <c r="AT127" s="977"/>
      <c r="AU127" s="226"/>
      <c r="AV127" s="226"/>
      <c r="AW127" s="226"/>
      <c r="AX127" s="1044" t="s">
        <v>456</v>
      </c>
      <c r="AY127" s="1045"/>
      <c r="AZ127" s="1045"/>
      <c r="BA127" s="1045"/>
      <c r="BB127" s="1045"/>
      <c r="BC127" s="1045"/>
      <c r="BD127" s="1045"/>
      <c r="BE127" s="1046"/>
      <c r="BF127" s="1047" t="s">
        <v>457</v>
      </c>
      <c r="BG127" s="1045"/>
      <c r="BH127" s="1045"/>
      <c r="BI127" s="1045"/>
      <c r="BJ127" s="1045"/>
      <c r="BK127" s="1045"/>
      <c r="BL127" s="1046"/>
      <c r="BM127" s="1047" t="s">
        <v>458</v>
      </c>
      <c r="BN127" s="1045"/>
      <c r="BO127" s="1045"/>
      <c r="BP127" s="1045"/>
      <c r="BQ127" s="1045"/>
      <c r="BR127" s="1045"/>
      <c r="BS127" s="1046"/>
      <c r="BT127" s="1047" t="s">
        <v>459</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460</v>
      </c>
      <c r="CQ127" s="936"/>
      <c r="CR127" s="936"/>
      <c r="CS127" s="936"/>
      <c r="CT127" s="936"/>
      <c r="CU127" s="936"/>
      <c r="CV127" s="936"/>
      <c r="CW127" s="936"/>
      <c r="CX127" s="936"/>
      <c r="CY127" s="936"/>
      <c r="CZ127" s="936"/>
      <c r="DA127" s="936"/>
      <c r="DB127" s="936"/>
      <c r="DC127" s="936"/>
      <c r="DD127" s="936"/>
      <c r="DE127" s="936"/>
      <c r="DF127" s="937"/>
      <c r="DG127" s="938" t="s">
        <v>121</v>
      </c>
      <c r="DH127" s="939"/>
      <c r="DI127" s="939"/>
      <c r="DJ127" s="939"/>
      <c r="DK127" s="939"/>
      <c r="DL127" s="939" t="s">
        <v>121</v>
      </c>
      <c r="DM127" s="939"/>
      <c r="DN127" s="939"/>
      <c r="DO127" s="939"/>
      <c r="DP127" s="939"/>
      <c r="DQ127" s="939" t="s">
        <v>121</v>
      </c>
      <c r="DR127" s="939"/>
      <c r="DS127" s="939"/>
      <c r="DT127" s="939"/>
      <c r="DU127" s="939"/>
      <c r="DV127" s="940" t="s">
        <v>121</v>
      </c>
      <c r="DW127" s="940"/>
      <c r="DX127" s="940"/>
      <c r="DY127" s="940"/>
      <c r="DZ127" s="941"/>
    </row>
    <row r="128" spans="1:130" s="224" customFormat="1" ht="26.25" customHeight="1" thickBot="1" x14ac:dyDescent="0.2">
      <c r="A128" s="1054" t="s">
        <v>461</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462</v>
      </c>
      <c r="X128" s="1056"/>
      <c r="Y128" s="1056"/>
      <c r="Z128" s="1057"/>
      <c r="AA128" s="1058">
        <v>102288</v>
      </c>
      <c r="AB128" s="1059"/>
      <c r="AC128" s="1059"/>
      <c r="AD128" s="1059"/>
      <c r="AE128" s="1060"/>
      <c r="AF128" s="1061">
        <v>94295</v>
      </c>
      <c r="AG128" s="1059"/>
      <c r="AH128" s="1059"/>
      <c r="AI128" s="1059"/>
      <c r="AJ128" s="1060"/>
      <c r="AK128" s="1061">
        <v>155209</v>
      </c>
      <c r="AL128" s="1059"/>
      <c r="AM128" s="1059"/>
      <c r="AN128" s="1059"/>
      <c r="AO128" s="1060"/>
      <c r="AP128" s="1062"/>
      <c r="AQ128" s="1063"/>
      <c r="AR128" s="1063"/>
      <c r="AS128" s="1063"/>
      <c r="AT128" s="1064"/>
      <c r="AU128" s="226"/>
      <c r="AV128" s="226"/>
      <c r="AW128" s="226"/>
      <c r="AX128" s="909" t="s">
        <v>463</v>
      </c>
      <c r="AY128" s="910"/>
      <c r="AZ128" s="910"/>
      <c r="BA128" s="910"/>
      <c r="BB128" s="910"/>
      <c r="BC128" s="910"/>
      <c r="BD128" s="910"/>
      <c r="BE128" s="911"/>
      <c r="BF128" s="1065" t="s">
        <v>121</v>
      </c>
      <c r="BG128" s="1066"/>
      <c r="BH128" s="1066"/>
      <c r="BI128" s="1066"/>
      <c r="BJ128" s="1066"/>
      <c r="BK128" s="1066"/>
      <c r="BL128" s="1067"/>
      <c r="BM128" s="1065">
        <v>13.38</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464</v>
      </c>
      <c r="CQ128" s="739"/>
      <c r="CR128" s="739"/>
      <c r="CS128" s="739"/>
      <c r="CT128" s="739"/>
      <c r="CU128" s="739"/>
      <c r="CV128" s="739"/>
      <c r="CW128" s="739"/>
      <c r="CX128" s="739"/>
      <c r="CY128" s="739"/>
      <c r="CZ128" s="739"/>
      <c r="DA128" s="739"/>
      <c r="DB128" s="739"/>
      <c r="DC128" s="739"/>
      <c r="DD128" s="739"/>
      <c r="DE128" s="739"/>
      <c r="DF128" s="1049"/>
      <c r="DG128" s="1050" t="s">
        <v>121</v>
      </c>
      <c r="DH128" s="1051"/>
      <c r="DI128" s="1051"/>
      <c r="DJ128" s="1051"/>
      <c r="DK128" s="1051"/>
      <c r="DL128" s="1051" t="s">
        <v>121</v>
      </c>
      <c r="DM128" s="1051"/>
      <c r="DN128" s="1051"/>
      <c r="DO128" s="1051"/>
      <c r="DP128" s="1051"/>
      <c r="DQ128" s="1051" t="s">
        <v>121</v>
      </c>
      <c r="DR128" s="1051"/>
      <c r="DS128" s="1051"/>
      <c r="DT128" s="1051"/>
      <c r="DU128" s="1051"/>
      <c r="DV128" s="1052" t="s">
        <v>121</v>
      </c>
      <c r="DW128" s="1052"/>
      <c r="DX128" s="1052"/>
      <c r="DY128" s="1052"/>
      <c r="DZ128" s="1053"/>
    </row>
    <row r="129" spans="1:131" s="224" customFormat="1" ht="26.25" customHeight="1" x14ac:dyDescent="0.15">
      <c r="A129" s="947" t="s">
        <v>102</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465</v>
      </c>
      <c r="X129" s="1084"/>
      <c r="Y129" s="1084"/>
      <c r="Z129" s="1085"/>
      <c r="AA129" s="971">
        <v>9278247</v>
      </c>
      <c r="AB129" s="972"/>
      <c r="AC129" s="972"/>
      <c r="AD129" s="972"/>
      <c r="AE129" s="973"/>
      <c r="AF129" s="974">
        <v>9346565</v>
      </c>
      <c r="AG129" s="972"/>
      <c r="AH129" s="972"/>
      <c r="AI129" s="972"/>
      <c r="AJ129" s="973"/>
      <c r="AK129" s="974">
        <v>9720634</v>
      </c>
      <c r="AL129" s="972"/>
      <c r="AM129" s="972"/>
      <c r="AN129" s="972"/>
      <c r="AO129" s="973"/>
      <c r="AP129" s="1086"/>
      <c r="AQ129" s="1087"/>
      <c r="AR129" s="1087"/>
      <c r="AS129" s="1087"/>
      <c r="AT129" s="1088"/>
      <c r="AU129" s="227"/>
      <c r="AV129" s="227"/>
      <c r="AW129" s="227"/>
      <c r="AX129" s="1078" t="s">
        <v>466</v>
      </c>
      <c r="AY129" s="936"/>
      <c r="AZ129" s="936"/>
      <c r="BA129" s="936"/>
      <c r="BB129" s="936"/>
      <c r="BC129" s="936"/>
      <c r="BD129" s="936"/>
      <c r="BE129" s="937"/>
      <c r="BF129" s="1079" t="s">
        <v>121</v>
      </c>
      <c r="BG129" s="1080"/>
      <c r="BH129" s="1080"/>
      <c r="BI129" s="1080"/>
      <c r="BJ129" s="1080"/>
      <c r="BK129" s="1080"/>
      <c r="BL129" s="1081"/>
      <c r="BM129" s="1079">
        <v>18.38</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15">
      <c r="A130" s="947" t="s">
        <v>467</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468</v>
      </c>
      <c r="X130" s="1084"/>
      <c r="Y130" s="1084"/>
      <c r="Z130" s="1085"/>
      <c r="AA130" s="971">
        <v>1237427</v>
      </c>
      <c r="AB130" s="972"/>
      <c r="AC130" s="972"/>
      <c r="AD130" s="972"/>
      <c r="AE130" s="973"/>
      <c r="AF130" s="974">
        <v>1454196</v>
      </c>
      <c r="AG130" s="972"/>
      <c r="AH130" s="972"/>
      <c r="AI130" s="972"/>
      <c r="AJ130" s="973"/>
      <c r="AK130" s="974">
        <v>1653273</v>
      </c>
      <c r="AL130" s="972"/>
      <c r="AM130" s="972"/>
      <c r="AN130" s="972"/>
      <c r="AO130" s="973"/>
      <c r="AP130" s="1086"/>
      <c r="AQ130" s="1087"/>
      <c r="AR130" s="1087"/>
      <c r="AS130" s="1087"/>
      <c r="AT130" s="1088"/>
      <c r="AU130" s="227"/>
      <c r="AV130" s="227"/>
      <c r="AW130" s="227"/>
      <c r="AX130" s="1078" t="s">
        <v>469</v>
      </c>
      <c r="AY130" s="936"/>
      <c r="AZ130" s="936"/>
      <c r="BA130" s="936"/>
      <c r="BB130" s="936"/>
      <c r="BC130" s="936"/>
      <c r="BD130" s="936"/>
      <c r="BE130" s="937"/>
      <c r="BF130" s="1114">
        <v>11.6</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470</v>
      </c>
      <c r="X131" s="1121"/>
      <c r="Y131" s="1121"/>
      <c r="Z131" s="1122"/>
      <c r="AA131" s="1017">
        <v>8040820</v>
      </c>
      <c r="AB131" s="999"/>
      <c r="AC131" s="999"/>
      <c r="AD131" s="999"/>
      <c r="AE131" s="1000"/>
      <c r="AF131" s="998">
        <v>7892369</v>
      </c>
      <c r="AG131" s="999"/>
      <c r="AH131" s="999"/>
      <c r="AI131" s="999"/>
      <c r="AJ131" s="1000"/>
      <c r="AK131" s="998">
        <v>8067361</v>
      </c>
      <c r="AL131" s="999"/>
      <c r="AM131" s="999"/>
      <c r="AN131" s="999"/>
      <c r="AO131" s="1000"/>
      <c r="AP131" s="1123"/>
      <c r="AQ131" s="1124"/>
      <c r="AR131" s="1124"/>
      <c r="AS131" s="1124"/>
      <c r="AT131" s="1125"/>
      <c r="AU131" s="227"/>
      <c r="AV131" s="227"/>
      <c r="AW131" s="227"/>
      <c r="AX131" s="1096" t="s">
        <v>471</v>
      </c>
      <c r="AY131" s="739"/>
      <c r="AZ131" s="739"/>
      <c r="BA131" s="739"/>
      <c r="BB131" s="739"/>
      <c r="BC131" s="739"/>
      <c r="BD131" s="739"/>
      <c r="BE131" s="1049"/>
      <c r="BF131" s="1097" t="s">
        <v>121</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15">
      <c r="A132" s="1103" t="s">
        <v>472</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473</v>
      </c>
      <c r="W132" s="1107"/>
      <c r="X132" s="1107"/>
      <c r="Y132" s="1107"/>
      <c r="Z132" s="1108"/>
      <c r="AA132" s="1109">
        <v>10.569979180000001</v>
      </c>
      <c r="AB132" s="1110"/>
      <c r="AC132" s="1110"/>
      <c r="AD132" s="1110"/>
      <c r="AE132" s="1111"/>
      <c r="AF132" s="1112">
        <v>12.11045758</v>
      </c>
      <c r="AG132" s="1110"/>
      <c r="AH132" s="1110"/>
      <c r="AI132" s="1110"/>
      <c r="AJ132" s="1111"/>
      <c r="AK132" s="1112">
        <v>12.380640959999999</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474</v>
      </c>
      <c r="W133" s="1090"/>
      <c r="X133" s="1090"/>
      <c r="Y133" s="1090"/>
      <c r="Z133" s="1091"/>
      <c r="AA133" s="1092">
        <v>10.6</v>
      </c>
      <c r="AB133" s="1093"/>
      <c r="AC133" s="1093"/>
      <c r="AD133" s="1093"/>
      <c r="AE133" s="1094"/>
      <c r="AF133" s="1092">
        <v>11.1</v>
      </c>
      <c r="AG133" s="1093"/>
      <c r="AH133" s="1093"/>
      <c r="AI133" s="1093"/>
      <c r="AJ133" s="1094"/>
      <c r="AK133" s="1092">
        <v>11.6</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15">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25" hidden="1" x14ac:dyDescent="0.15">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ZsnGY08ICy7eI5cIYXjm+LpmdrUXlQ7ECq7GcJOFAK5IZkrowFIvyJrdRYreW3exZkvcpYF51HXP+QSZ5GEwJw==" saltValue="Cka0vnSNbfNxtDXxwAQae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M58" zoomScale="85" zoomScaleNormal="85" zoomScaleSheetLayoutView="85" workbookViewId="0"/>
  </sheetViews>
  <sheetFormatPr defaultColWidth="0" defaultRowHeight="13.5" customHeight="1" zeroHeight="1" x14ac:dyDescent="0.15"/>
  <cols>
    <col min="1" max="120" width="2.75" style="254" customWidth="1"/>
    <col min="121" max="121" width="0" style="253" hidden="1" customWidth="1"/>
    <col min="122" max="16384" width="9" style="253" hidden="1"/>
  </cols>
  <sheetData>
    <row r="1" spans="1:120"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3"/>
    </row>
    <row r="17" spans="119:120" x14ac:dyDescent="0.15">
      <c r="DP17" s="253"/>
    </row>
    <row r="18" spans="119:120" x14ac:dyDescent="0.15"/>
    <row r="19" spans="119:120" x14ac:dyDescent="0.15"/>
    <row r="20" spans="119:120" x14ac:dyDescent="0.15">
      <c r="DO20" s="253"/>
      <c r="DP20" s="253"/>
    </row>
    <row r="21" spans="119:120" x14ac:dyDescent="0.15">
      <c r="DP21" s="253"/>
    </row>
    <row r="22" spans="119:120" x14ac:dyDescent="0.15"/>
    <row r="23" spans="119:120" x14ac:dyDescent="0.15">
      <c r="DO23" s="253"/>
      <c r="DP23" s="253"/>
    </row>
    <row r="24" spans="119:120" x14ac:dyDescent="0.15">
      <c r="DP24" s="253"/>
    </row>
    <row r="25" spans="119:120" x14ac:dyDescent="0.15">
      <c r="DP25" s="253"/>
    </row>
    <row r="26" spans="119:120" x14ac:dyDescent="0.15">
      <c r="DO26" s="253"/>
      <c r="DP26" s="253"/>
    </row>
    <row r="27" spans="119:120" x14ac:dyDescent="0.15"/>
    <row r="28" spans="119:120" x14ac:dyDescent="0.15">
      <c r="DO28" s="253"/>
      <c r="DP28" s="253"/>
    </row>
    <row r="29" spans="119:120" x14ac:dyDescent="0.15">
      <c r="DP29" s="253"/>
    </row>
    <row r="30" spans="119:120" x14ac:dyDescent="0.15"/>
    <row r="31" spans="119:120" x14ac:dyDescent="0.15">
      <c r="DO31" s="253"/>
      <c r="DP31" s="253"/>
    </row>
    <row r="32" spans="119:120" x14ac:dyDescent="0.15"/>
    <row r="33" spans="98:120" x14ac:dyDescent="0.15">
      <c r="DO33" s="253"/>
      <c r="DP33" s="253"/>
    </row>
    <row r="34" spans="98:120" x14ac:dyDescent="0.15">
      <c r="DM34" s="253"/>
    </row>
    <row r="35" spans="98:120" x14ac:dyDescent="0.15">
      <c r="CT35" s="253"/>
      <c r="CU35" s="253"/>
      <c r="CV35" s="253"/>
      <c r="CY35" s="253"/>
      <c r="CZ35" s="253"/>
      <c r="DA35" s="253"/>
      <c r="DD35" s="253"/>
      <c r="DE35" s="253"/>
      <c r="DF35" s="253"/>
      <c r="DI35" s="253"/>
      <c r="DJ35" s="253"/>
      <c r="DK35" s="253"/>
      <c r="DM35" s="253"/>
      <c r="DN35" s="253"/>
      <c r="DO35" s="253"/>
      <c r="DP35" s="253"/>
    </row>
    <row r="36" spans="98:120" x14ac:dyDescent="0.15"/>
    <row r="37" spans="98:120" x14ac:dyDescent="0.15">
      <c r="CW37" s="253"/>
      <c r="DB37" s="253"/>
      <c r="DG37" s="253"/>
      <c r="DL37" s="253"/>
      <c r="DP37" s="253"/>
    </row>
    <row r="38" spans="98:120" x14ac:dyDescent="0.15">
      <c r="CT38" s="253"/>
      <c r="CU38" s="253"/>
      <c r="CV38" s="253"/>
      <c r="CW38" s="253"/>
      <c r="CY38" s="253"/>
      <c r="CZ38" s="253"/>
      <c r="DA38" s="253"/>
      <c r="DB38" s="253"/>
      <c r="DD38" s="253"/>
      <c r="DE38" s="253"/>
      <c r="DF38" s="253"/>
      <c r="DG38" s="253"/>
      <c r="DI38" s="253"/>
      <c r="DJ38" s="253"/>
      <c r="DK38" s="253"/>
      <c r="DL38" s="253"/>
      <c r="DN38" s="253"/>
      <c r="DO38" s="253"/>
      <c r="DP38" s="253"/>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3"/>
      <c r="DO49" s="253"/>
      <c r="DP49" s="253"/>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3"/>
      <c r="CS63" s="253"/>
      <c r="CX63" s="253"/>
      <c r="DC63" s="253"/>
      <c r="DH63" s="253"/>
    </row>
    <row r="64" spans="22:120" x14ac:dyDescent="0.15">
      <c r="V64" s="253"/>
    </row>
    <row r="65" spans="15:120" x14ac:dyDescent="0.15">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x14ac:dyDescent="0.15">
      <c r="Q66" s="253"/>
      <c r="S66" s="253"/>
      <c r="U66" s="253"/>
      <c r="DM66" s="253"/>
    </row>
    <row r="67" spans="15:120" x14ac:dyDescent="0.15">
      <c r="O67" s="253"/>
      <c r="P67" s="253"/>
      <c r="R67" s="253"/>
      <c r="T67" s="253"/>
      <c r="Y67" s="253"/>
      <c r="CT67" s="253"/>
      <c r="CV67" s="253"/>
      <c r="CW67" s="253"/>
      <c r="CY67" s="253"/>
      <c r="DA67" s="253"/>
      <c r="DB67" s="253"/>
      <c r="DD67" s="253"/>
      <c r="DF67" s="253"/>
      <c r="DG67" s="253"/>
      <c r="DI67" s="253"/>
      <c r="DK67" s="253"/>
      <c r="DL67" s="253"/>
      <c r="DN67" s="253"/>
      <c r="DO67" s="253"/>
      <c r="DP67" s="253"/>
    </row>
    <row r="68" spans="15:120" x14ac:dyDescent="0.15"/>
    <row r="69" spans="15:120" x14ac:dyDescent="0.15"/>
    <row r="70" spans="15:120" x14ac:dyDescent="0.15"/>
    <row r="71" spans="15:120" x14ac:dyDescent="0.15"/>
    <row r="72" spans="15:120" x14ac:dyDescent="0.15">
      <c r="DP72" s="253"/>
    </row>
    <row r="73" spans="15:120" x14ac:dyDescent="0.15">
      <c r="DP73" s="253"/>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3"/>
      <c r="CX96" s="253"/>
      <c r="DC96" s="253"/>
      <c r="DH96" s="253"/>
    </row>
    <row r="97" spans="24:120" x14ac:dyDescent="0.15">
      <c r="CS97" s="253"/>
      <c r="CX97" s="253"/>
      <c r="DC97" s="253"/>
      <c r="DH97" s="253"/>
      <c r="DP97" s="254" t="s">
        <v>475</v>
      </c>
    </row>
    <row r="98" spans="24:120" hidden="1" x14ac:dyDescent="0.15">
      <c r="CS98" s="253"/>
      <c r="CX98" s="253"/>
      <c r="DC98" s="253"/>
      <c r="DH98" s="253"/>
    </row>
    <row r="99" spans="24:120" hidden="1" x14ac:dyDescent="0.15">
      <c r="CS99" s="253"/>
      <c r="CX99" s="253"/>
      <c r="DC99" s="253"/>
      <c r="DH99" s="253"/>
    </row>
    <row r="101" spans="24:120" ht="12" hidden="1" customHeight="1" x14ac:dyDescent="0.15">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15">
      <c r="CU102" s="253"/>
      <c r="CZ102" s="253"/>
      <c r="DE102" s="253"/>
      <c r="DJ102" s="253"/>
      <c r="DM102" s="253"/>
    </row>
    <row r="103" spans="24:120" hidden="1" x14ac:dyDescent="0.15">
      <c r="CT103" s="253"/>
      <c r="CV103" s="253"/>
      <c r="CW103" s="253"/>
      <c r="CY103" s="253"/>
      <c r="DA103" s="253"/>
      <c r="DB103" s="253"/>
      <c r="DD103" s="253"/>
      <c r="DF103" s="253"/>
      <c r="DG103" s="253"/>
      <c r="DI103" s="253"/>
      <c r="DK103" s="253"/>
      <c r="DL103" s="253"/>
      <c r="DM103" s="253"/>
      <c r="DN103" s="253"/>
      <c r="DO103" s="253"/>
      <c r="DP103" s="253"/>
    </row>
    <row r="104" spans="24:120" hidden="1" x14ac:dyDescent="0.15">
      <c r="CV104" s="253"/>
      <c r="CW104" s="253"/>
      <c r="DA104" s="253"/>
      <c r="DB104" s="253"/>
      <c r="DF104" s="253"/>
      <c r="DG104" s="253"/>
      <c r="DK104" s="253"/>
      <c r="DL104" s="253"/>
      <c r="DN104" s="253"/>
      <c r="DO104" s="253"/>
      <c r="DP104" s="253"/>
    </row>
    <row r="105" spans="24:120" ht="12.75" hidden="1" customHeight="1" x14ac:dyDescent="0.15"/>
  </sheetData>
  <sheetProtection algorithmName="SHA-512" hashValue="5WDV15Wd0Z4QZS/HoQYVxj6iRIbUo+g078ZdPITlVWFChsZppbxCbFRga9dFXwx793EpOZCzff7T7lPr2FMjBQ==" saltValue="//Sk2qvjB4NKvBbp2bZ3b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E43" zoomScale="85" zoomScaleNormal="85" zoomScaleSheetLayoutView="55" workbookViewId="0"/>
  </sheetViews>
  <sheetFormatPr defaultColWidth="0" defaultRowHeight="13.5" customHeight="1" zeroHeight="1" x14ac:dyDescent="0.15"/>
  <cols>
    <col min="1" max="116" width="2.625" style="254" customWidth="1"/>
    <col min="117" max="16384" width="9" style="253" hidden="1"/>
  </cols>
  <sheetData>
    <row r="1" spans="2:116"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x14ac:dyDescent="0.15"/>
    <row r="3" spans="2:116" x14ac:dyDescent="0.15"/>
    <row r="4" spans="2:116" x14ac:dyDescent="0.15">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x14ac:dyDescent="0.15">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x14ac:dyDescent="0.15"/>
    <row r="20" spans="9:116" x14ac:dyDescent="0.15"/>
    <row r="21" spans="9:116" x14ac:dyDescent="0.15">
      <c r="DL21" s="253"/>
    </row>
    <row r="22" spans="9:116" x14ac:dyDescent="0.15">
      <c r="DI22" s="253"/>
      <c r="DJ22" s="253"/>
      <c r="DK22" s="253"/>
      <c r="DL22" s="253"/>
    </row>
    <row r="23" spans="9:116" x14ac:dyDescent="0.15">
      <c r="CY23" s="253"/>
      <c r="CZ23" s="253"/>
      <c r="DA23" s="253"/>
      <c r="DB23" s="253"/>
      <c r="DC23" s="253"/>
      <c r="DD23" s="253"/>
      <c r="DE23" s="253"/>
      <c r="DF23" s="253"/>
      <c r="DG23" s="253"/>
      <c r="DH23" s="253"/>
      <c r="DI23" s="253"/>
      <c r="DJ23" s="253"/>
      <c r="DK23" s="253"/>
      <c r="DL23" s="253"/>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3"/>
      <c r="DA35" s="253"/>
      <c r="DB35" s="253"/>
      <c r="DC35" s="253"/>
      <c r="DD35" s="253"/>
      <c r="DE35" s="253"/>
      <c r="DF35" s="253"/>
      <c r="DG35" s="253"/>
      <c r="DH35" s="253"/>
      <c r="DI35" s="253"/>
      <c r="DJ35" s="253"/>
      <c r="DK35" s="253"/>
      <c r="DL35" s="253"/>
    </row>
    <row r="36" spans="15:116" x14ac:dyDescent="0.15"/>
    <row r="37" spans="15:116" x14ac:dyDescent="0.15">
      <c r="DL37" s="253"/>
    </row>
    <row r="38" spans="15:116" x14ac:dyDescent="0.15">
      <c r="DI38" s="253"/>
      <c r="DJ38" s="253"/>
      <c r="DK38" s="253"/>
      <c r="DL38" s="253"/>
    </row>
    <row r="39" spans="15:116" x14ac:dyDescent="0.15"/>
    <row r="40" spans="15:116" x14ac:dyDescent="0.15"/>
    <row r="41" spans="15:116" x14ac:dyDescent="0.15"/>
    <row r="42" spans="15:116" x14ac:dyDescent="0.15"/>
    <row r="43" spans="15:116" x14ac:dyDescent="0.1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x14ac:dyDescent="0.15">
      <c r="DL44" s="253"/>
    </row>
    <row r="45" spans="15:116" x14ac:dyDescent="0.15"/>
    <row r="46" spans="15:116" x14ac:dyDescent="0.15">
      <c r="DA46" s="253"/>
      <c r="DB46" s="253"/>
      <c r="DC46" s="253"/>
      <c r="DD46" s="253"/>
      <c r="DE46" s="253"/>
      <c r="DF46" s="253"/>
      <c r="DG46" s="253"/>
      <c r="DH46" s="253"/>
      <c r="DI46" s="253"/>
      <c r="DJ46" s="253"/>
      <c r="DK46" s="253"/>
      <c r="DL46" s="253"/>
    </row>
    <row r="47" spans="15:116" x14ac:dyDescent="0.15"/>
    <row r="48" spans="15:116" x14ac:dyDescent="0.15"/>
    <row r="49" spans="104:116" x14ac:dyDescent="0.15"/>
    <row r="50" spans="104:116" x14ac:dyDescent="0.15">
      <c r="CZ50" s="253"/>
      <c r="DA50" s="253"/>
      <c r="DB50" s="253"/>
      <c r="DC50" s="253"/>
      <c r="DD50" s="253"/>
      <c r="DE50" s="253"/>
      <c r="DF50" s="253"/>
      <c r="DG50" s="253"/>
      <c r="DH50" s="253"/>
      <c r="DI50" s="253"/>
      <c r="DJ50" s="253"/>
      <c r="DK50" s="253"/>
      <c r="DL50" s="253"/>
    </row>
    <row r="51" spans="104:116" x14ac:dyDescent="0.15"/>
    <row r="52" spans="104:116" x14ac:dyDescent="0.15"/>
    <row r="53" spans="104:116" x14ac:dyDescent="0.15">
      <c r="DL53" s="253"/>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3"/>
      <c r="DD67" s="253"/>
      <c r="DE67" s="253"/>
      <c r="DF67" s="253"/>
      <c r="DG67" s="253"/>
      <c r="DH67" s="253"/>
      <c r="DI67" s="253"/>
      <c r="DJ67" s="253"/>
      <c r="DK67" s="253"/>
      <c r="DL67" s="253"/>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t9paTVYlshanI1RlnPRpX3mUwP/FIYnh7P2RxXOYFBg7JuvUburzjYBPXq7827t45gxNc9NsVRHneiXfrAFmUg==" saltValue="m/RLtFCqOYj31vXzGH+Ucw=="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55" customWidth="1"/>
    <col min="37" max="44" width="17" style="255" customWidth="1"/>
    <col min="45" max="45" width="6.125" style="261" customWidth="1"/>
    <col min="46" max="46" width="3" style="259" customWidth="1"/>
    <col min="47" max="47" width="19.125" style="255" hidden="1" customWidth="1"/>
    <col min="48" max="52" width="12.625" style="255" hidden="1" customWidth="1"/>
    <col min="53" max="16384" width="8.625" style="255" hidden="1"/>
  </cols>
  <sheetData>
    <row r="1" spans="1:46" x14ac:dyDescent="0.15">
      <c r="AS1" s="255"/>
      <c r="AT1" s="255"/>
    </row>
    <row r="2" spans="1:46" x14ac:dyDescent="0.15">
      <c r="AS2" s="255"/>
      <c r="AT2" s="255"/>
    </row>
    <row r="3" spans="1:46" x14ac:dyDescent="0.15">
      <c r="AS3" s="255"/>
      <c r="AT3" s="255"/>
    </row>
    <row r="4" spans="1:46" x14ac:dyDescent="0.15">
      <c r="AS4" s="255"/>
      <c r="AT4" s="255"/>
    </row>
    <row r="5" spans="1:46" ht="17.25" x14ac:dyDescent="0.15">
      <c r="A5" s="256" t="s">
        <v>476</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x14ac:dyDescent="0.15">
      <c r="A6" s="259"/>
      <c r="AK6" s="260" t="s">
        <v>477</v>
      </c>
      <c r="AL6" s="260"/>
      <c r="AM6" s="260"/>
      <c r="AN6" s="260"/>
    </row>
    <row r="7" spans="1:46" ht="13.5" customHeight="1" x14ac:dyDescent="0.15">
      <c r="A7" s="259"/>
      <c r="AK7" s="262"/>
      <c r="AL7" s="263"/>
      <c r="AM7" s="263"/>
      <c r="AN7" s="264"/>
      <c r="AO7" s="1127" t="s">
        <v>478</v>
      </c>
      <c r="AP7" s="265"/>
      <c r="AQ7" s="266" t="s">
        <v>479</v>
      </c>
      <c r="AR7" s="267"/>
    </row>
    <row r="8" spans="1:46" x14ac:dyDescent="0.15">
      <c r="A8" s="259"/>
      <c r="AK8" s="268"/>
      <c r="AL8" s="269"/>
      <c r="AM8" s="269"/>
      <c r="AN8" s="270"/>
      <c r="AO8" s="1128"/>
      <c r="AP8" s="271" t="s">
        <v>480</v>
      </c>
      <c r="AQ8" s="272" t="s">
        <v>481</v>
      </c>
      <c r="AR8" s="273" t="s">
        <v>482</v>
      </c>
    </row>
    <row r="9" spans="1:46" x14ac:dyDescent="0.15">
      <c r="A9" s="259"/>
      <c r="AK9" s="1129" t="s">
        <v>483</v>
      </c>
      <c r="AL9" s="1130"/>
      <c r="AM9" s="1130"/>
      <c r="AN9" s="1131"/>
      <c r="AO9" s="274">
        <v>2231202</v>
      </c>
      <c r="AP9" s="274">
        <v>61346</v>
      </c>
      <c r="AQ9" s="275">
        <v>107616</v>
      </c>
      <c r="AR9" s="276">
        <v>-43</v>
      </c>
    </row>
    <row r="10" spans="1:46" ht="13.5" customHeight="1" x14ac:dyDescent="0.15">
      <c r="A10" s="259"/>
      <c r="AK10" s="1129" t="s">
        <v>484</v>
      </c>
      <c r="AL10" s="1130"/>
      <c r="AM10" s="1130"/>
      <c r="AN10" s="1131"/>
      <c r="AO10" s="277">
        <v>412799</v>
      </c>
      <c r="AP10" s="277">
        <v>11350</v>
      </c>
      <c r="AQ10" s="278">
        <v>10095</v>
      </c>
      <c r="AR10" s="279">
        <v>12.4</v>
      </c>
    </row>
    <row r="11" spans="1:46" ht="13.5" customHeight="1" x14ac:dyDescent="0.15">
      <c r="A11" s="259"/>
      <c r="AK11" s="1129" t="s">
        <v>485</v>
      </c>
      <c r="AL11" s="1130"/>
      <c r="AM11" s="1130"/>
      <c r="AN11" s="1131"/>
      <c r="AO11" s="277">
        <v>4938</v>
      </c>
      <c r="AP11" s="277">
        <v>136</v>
      </c>
      <c r="AQ11" s="278">
        <v>1704</v>
      </c>
      <c r="AR11" s="279">
        <v>-92</v>
      </c>
    </row>
    <row r="12" spans="1:46" ht="13.5" customHeight="1" x14ac:dyDescent="0.15">
      <c r="A12" s="259"/>
      <c r="AK12" s="1129" t="s">
        <v>486</v>
      </c>
      <c r="AL12" s="1130"/>
      <c r="AM12" s="1130"/>
      <c r="AN12" s="1131"/>
      <c r="AO12" s="277" t="s">
        <v>487</v>
      </c>
      <c r="AP12" s="277" t="s">
        <v>487</v>
      </c>
      <c r="AQ12" s="278">
        <v>7</v>
      </c>
      <c r="AR12" s="279" t="s">
        <v>487</v>
      </c>
    </row>
    <row r="13" spans="1:46" ht="13.5" customHeight="1" x14ac:dyDescent="0.15">
      <c r="A13" s="259"/>
      <c r="AK13" s="1129" t="s">
        <v>488</v>
      </c>
      <c r="AL13" s="1130"/>
      <c r="AM13" s="1130"/>
      <c r="AN13" s="1131"/>
      <c r="AO13" s="277">
        <v>110402</v>
      </c>
      <c r="AP13" s="277">
        <v>3035</v>
      </c>
      <c r="AQ13" s="278">
        <v>4110</v>
      </c>
      <c r="AR13" s="279">
        <v>-26.2</v>
      </c>
    </row>
    <row r="14" spans="1:46" ht="13.5" customHeight="1" x14ac:dyDescent="0.15">
      <c r="A14" s="259"/>
      <c r="AK14" s="1129" t="s">
        <v>489</v>
      </c>
      <c r="AL14" s="1130"/>
      <c r="AM14" s="1130"/>
      <c r="AN14" s="1131"/>
      <c r="AO14" s="277">
        <v>119580</v>
      </c>
      <c r="AP14" s="277">
        <v>3288</v>
      </c>
      <c r="AQ14" s="278">
        <v>2451</v>
      </c>
      <c r="AR14" s="279">
        <v>34.1</v>
      </c>
    </row>
    <row r="15" spans="1:46" ht="13.5" customHeight="1" x14ac:dyDescent="0.15">
      <c r="A15" s="259"/>
      <c r="AK15" s="1132" t="s">
        <v>490</v>
      </c>
      <c r="AL15" s="1133"/>
      <c r="AM15" s="1133"/>
      <c r="AN15" s="1134"/>
      <c r="AO15" s="277">
        <v>-34941</v>
      </c>
      <c r="AP15" s="277">
        <v>-961</v>
      </c>
      <c r="AQ15" s="278">
        <v>-6399</v>
      </c>
      <c r="AR15" s="279">
        <v>-85</v>
      </c>
    </row>
    <row r="16" spans="1:46" x14ac:dyDescent="0.15">
      <c r="A16" s="259"/>
      <c r="AK16" s="1132" t="s">
        <v>176</v>
      </c>
      <c r="AL16" s="1133"/>
      <c r="AM16" s="1133"/>
      <c r="AN16" s="1134"/>
      <c r="AO16" s="277">
        <v>2843980</v>
      </c>
      <c r="AP16" s="277">
        <v>78194</v>
      </c>
      <c r="AQ16" s="278">
        <v>119584</v>
      </c>
      <c r="AR16" s="279">
        <v>-34.6</v>
      </c>
    </row>
    <row r="17" spans="1:46" x14ac:dyDescent="0.15">
      <c r="A17" s="259"/>
    </row>
    <row r="18" spans="1:46" x14ac:dyDescent="0.15">
      <c r="A18" s="259"/>
      <c r="AQ18" s="280"/>
      <c r="AR18" s="280"/>
    </row>
    <row r="19" spans="1:46" x14ac:dyDescent="0.15">
      <c r="A19" s="259"/>
      <c r="AK19" s="255" t="s">
        <v>491</v>
      </c>
    </row>
    <row r="20" spans="1:46" x14ac:dyDescent="0.15">
      <c r="A20" s="259"/>
      <c r="AK20" s="281"/>
      <c r="AL20" s="282"/>
      <c r="AM20" s="282"/>
      <c r="AN20" s="283"/>
      <c r="AO20" s="284" t="s">
        <v>492</v>
      </c>
      <c r="AP20" s="285" t="s">
        <v>493</v>
      </c>
      <c r="AQ20" s="286" t="s">
        <v>494</v>
      </c>
      <c r="AR20" s="287"/>
    </row>
    <row r="21" spans="1:46" s="260" customFormat="1" x14ac:dyDescent="0.15">
      <c r="A21" s="288"/>
      <c r="AK21" s="1135" t="s">
        <v>495</v>
      </c>
      <c r="AL21" s="1136"/>
      <c r="AM21" s="1136"/>
      <c r="AN21" s="1137"/>
      <c r="AO21" s="289">
        <v>6.46</v>
      </c>
      <c r="AP21" s="290">
        <v>10.86</v>
      </c>
      <c r="AQ21" s="291">
        <v>-4.4000000000000004</v>
      </c>
      <c r="AS21" s="292"/>
      <c r="AT21" s="288"/>
    </row>
    <row r="22" spans="1:46" s="260" customFormat="1" x14ac:dyDescent="0.15">
      <c r="A22" s="288"/>
      <c r="AK22" s="1135" t="s">
        <v>496</v>
      </c>
      <c r="AL22" s="1136"/>
      <c r="AM22" s="1136"/>
      <c r="AN22" s="1137"/>
      <c r="AO22" s="293">
        <v>96.4</v>
      </c>
      <c r="AP22" s="294">
        <v>97.3</v>
      </c>
      <c r="AQ22" s="295">
        <v>-0.9</v>
      </c>
      <c r="AR22" s="280"/>
      <c r="AS22" s="292"/>
      <c r="AT22" s="288"/>
    </row>
    <row r="23" spans="1:46" s="260" customFormat="1" x14ac:dyDescent="0.15">
      <c r="A23" s="288"/>
      <c r="AP23" s="280"/>
      <c r="AQ23" s="280"/>
      <c r="AR23" s="280"/>
      <c r="AS23" s="292"/>
      <c r="AT23" s="288"/>
    </row>
    <row r="24" spans="1:46" s="260" customFormat="1" x14ac:dyDescent="0.15">
      <c r="A24" s="288"/>
      <c r="AP24" s="280"/>
      <c r="AQ24" s="280"/>
      <c r="AR24" s="280"/>
      <c r="AS24" s="292"/>
      <c r="AT24" s="288"/>
    </row>
    <row r="25" spans="1:46" s="260" customFormat="1" x14ac:dyDescent="0.15">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x14ac:dyDescent="0.15">
      <c r="A26" s="1126" t="s">
        <v>497</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x14ac:dyDescent="0.15">
      <c r="A27" s="300"/>
      <c r="AS27" s="255"/>
      <c r="AT27" s="255"/>
    </row>
    <row r="28" spans="1:46" ht="17.25" x14ac:dyDescent="0.15">
      <c r="A28" s="256" t="s">
        <v>498</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x14ac:dyDescent="0.15">
      <c r="A29" s="259"/>
      <c r="AK29" s="260" t="s">
        <v>499</v>
      </c>
      <c r="AL29" s="260"/>
      <c r="AM29" s="260"/>
      <c r="AN29" s="260"/>
      <c r="AS29" s="302"/>
    </row>
    <row r="30" spans="1:46" ht="13.5" customHeight="1" x14ac:dyDescent="0.15">
      <c r="A30" s="259"/>
      <c r="AK30" s="262"/>
      <c r="AL30" s="263"/>
      <c r="AM30" s="263"/>
      <c r="AN30" s="264"/>
      <c r="AO30" s="1127" t="s">
        <v>478</v>
      </c>
      <c r="AP30" s="265"/>
      <c r="AQ30" s="266" t="s">
        <v>479</v>
      </c>
      <c r="AR30" s="267"/>
    </row>
    <row r="31" spans="1:46" x14ac:dyDescent="0.15">
      <c r="A31" s="259"/>
      <c r="AK31" s="268"/>
      <c r="AL31" s="269"/>
      <c r="AM31" s="269"/>
      <c r="AN31" s="270"/>
      <c r="AO31" s="1128"/>
      <c r="AP31" s="271" t="s">
        <v>480</v>
      </c>
      <c r="AQ31" s="272" t="s">
        <v>481</v>
      </c>
      <c r="AR31" s="273" t="s">
        <v>482</v>
      </c>
    </row>
    <row r="32" spans="1:46" ht="27" customHeight="1" x14ac:dyDescent="0.15">
      <c r="A32" s="259"/>
      <c r="AK32" s="1143" t="s">
        <v>500</v>
      </c>
      <c r="AL32" s="1144"/>
      <c r="AM32" s="1144"/>
      <c r="AN32" s="1145"/>
      <c r="AO32" s="303">
        <v>2371300</v>
      </c>
      <c r="AP32" s="303">
        <v>65198</v>
      </c>
      <c r="AQ32" s="304">
        <v>75090</v>
      </c>
      <c r="AR32" s="305">
        <v>-13.2</v>
      </c>
    </row>
    <row r="33" spans="1:46" ht="13.5" customHeight="1" x14ac:dyDescent="0.15">
      <c r="A33" s="259"/>
      <c r="AK33" s="1143" t="s">
        <v>501</v>
      </c>
      <c r="AL33" s="1144"/>
      <c r="AM33" s="1144"/>
      <c r="AN33" s="1145"/>
      <c r="AO33" s="303" t="s">
        <v>487</v>
      </c>
      <c r="AP33" s="303" t="s">
        <v>487</v>
      </c>
      <c r="AQ33" s="304" t="s">
        <v>487</v>
      </c>
      <c r="AR33" s="305" t="s">
        <v>487</v>
      </c>
    </row>
    <row r="34" spans="1:46" ht="27" customHeight="1" x14ac:dyDescent="0.15">
      <c r="A34" s="259"/>
      <c r="AK34" s="1143" t="s">
        <v>502</v>
      </c>
      <c r="AL34" s="1144"/>
      <c r="AM34" s="1144"/>
      <c r="AN34" s="1145"/>
      <c r="AO34" s="303" t="s">
        <v>487</v>
      </c>
      <c r="AP34" s="303" t="s">
        <v>487</v>
      </c>
      <c r="AQ34" s="304">
        <v>1</v>
      </c>
      <c r="AR34" s="305" t="s">
        <v>487</v>
      </c>
    </row>
    <row r="35" spans="1:46" ht="27" customHeight="1" x14ac:dyDescent="0.15">
      <c r="A35" s="259"/>
      <c r="AK35" s="1143" t="s">
        <v>503</v>
      </c>
      <c r="AL35" s="1144"/>
      <c r="AM35" s="1144"/>
      <c r="AN35" s="1145"/>
      <c r="AO35" s="303">
        <v>223437</v>
      </c>
      <c r="AP35" s="303">
        <v>6143</v>
      </c>
      <c r="AQ35" s="304">
        <v>17211</v>
      </c>
      <c r="AR35" s="305">
        <v>-64.3</v>
      </c>
    </row>
    <row r="36" spans="1:46" ht="27" customHeight="1" x14ac:dyDescent="0.15">
      <c r="A36" s="259"/>
      <c r="AK36" s="1143" t="s">
        <v>504</v>
      </c>
      <c r="AL36" s="1144"/>
      <c r="AM36" s="1144"/>
      <c r="AN36" s="1145"/>
      <c r="AO36" s="303">
        <v>212535</v>
      </c>
      <c r="AP36" s="303">
        <v>5844</v>
      </c>
      <c r="AQ36" s="304">
        <v>2478</v>
      </c>
      <c r="AR36" s="305">
        <v>135.80000000000001</v>
      </c>
    </row>
    <row r="37" spans="1:46" ht="13.5" customHeight="1" x14ac:dyDescent="0.15">
      <c r="A37" s="259"/>
      <c r="AK37" s="1143" t="s">
        <v>505</v>
      </c>
      <c r="AL37" s="1144"/>
      <c r="AM37" s="1144"/>
      <c r="AN37" s="1145"/>
      <c r="AO37" s="303">
        <v>1</v>
      </c>
      <c r="AP37" s="303">
        <v>0</v>
      </c>
      <c r="AQ37" s="304">
        <v>654</v>
      </c>
      <c r="AR37" s="305">
        <v>-100</v>
      </c>
    </row>
    <row r="38" spans="1:46" ht="27" customHeight="1" x14ac:dyDescent="0.15">
      <c r="A38" s="259"/>
      <c r="AK38" s="1146" t="s">
        <v>506</v>
      </c>
      <c r="AL38" s="1147"/>
      <c r="AM38" s="1147"/>
      <c r="AN38" s="1148"/>
      <c r="AO38" s="306" t="s">
        <v>487</v>
      </c>
      <c r="AP38" s="306" t="s">
        <v>487</v>
      </c>
      <c r="AQ38" s="307">
        <v>4</v>
      </c>
      <c r="AR38" s="295" t="s">
        <v>487</v>
      </c>
      <c r="AS38" s="302"/>
    </row>
    <row r="39" spans="1:46" x14ac:dyDescent="0.15">
      <c r="A39" s="259"/>
      <c r="AK39" s="1146" t="s">
        <v>507</v>
      </c>
      <c r="AL39" s="1147"/>
      <c r="AM39" s="1147"/>
      <c r="AN39" s="1148"/>
      <c r="AO39" s="303">
        <v>-155209</v>
      </c>
      <c r="AP39" s="303">
        <v>-4267</v>
      </c>
      <c r="AQ39" s="304">
        <v>-3502</v>
      </c>
      <c r="AR39" s="305">
        <v>21.8</v>
      </c>
      <c r="AS39" s="302"/>
    </row>
    <row r="40" spans="1:46" ht="27" customHeight="1" x14ac:dyDescent="0.15">
      <c r="A40" s="259"/>
      <c r="AK40" s="1143" t="s">
        <v>508</v>
      </c>
      <c r="AL40" s="1144"/>
      <c r="AM40" s="1144"/>
      <c r="AN40" s="1145"/>
      <c r="AO40" s="303">
        <v>-1653273</v>
      </c>
      <c r="AP40" s="303">
        <v>-45456</v>
      </c>
      <c r="AQ40" s="304">
        <v>-63750</v>
      </c>
      <c r="AR40" s="305">
        <v>-28.7</v>
      </c>
      <c r="AS40" s="302"/>
    </row>
    <row r="41" spans="1:46" x14ac:dyDescent="0.15">
      <c r="A41" s="259"/>
      <c r="AK41" s="1149" t="s">
        <v>286</v>
      </c>
      <c r="AL41" s="1150"/>
      <c r="AM41" s="1150"/>
      <c r="AN41" s="1151"/>
      <c r="AO41" s="303">
        <v>998791</v>
      </c>
      <c r="AP41" s="303">
        <v>27461</v>
      </c>
      <c r="AQ41" s="304">
        <v>28185</v>
      </c>
      <c r="AR41" s="305">
        <v>-2.6</v>
      </c>
      <c r="AS41" s="302"/>
    </row>
    <row r="42" spans="1:46" x14ac:dyDescent="0.15">
      <c r="A42" s="259"/>
      <c r="AK42" s="308"/>
      <c r="AQ42" s="280"/>
      <c r="AR42" s="280"/>
      <c r="AS42" s="302"/>
    </row>
    <row r="43" spans="1:46" x14ac:dyDescent="0.15">
      <c r="A43" s="259"/>
      <c r="AP43" s="309"/>
      <c r="AQ43" s="280"/>
      <c r="AS43" s="302"/>
    </row>
    <row r="44" spans="1:46" x14ac:dyDescent="0.15">
      <c r="A44" s="259"/>
      <c r="AQ44" s="280"/>
    </row>
    <row r="45" spans="1:46" x14ac:dyDescent="0.15">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x14ac:dyDescent="0.15">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15">
      <c r="A47" s="312" t="s">
        <v>509</v>
      </c>
    </row>
    <row r="48" spans="1:46" x14ac:dyDescent="0.15">
      <c r="A48" s="259"/>
      <c r="AK48" s="313" t="s">
        <v>510</v>
      </c>
      <c r="AL48" s="313"/>
      <c r="AM48" s="313"/>
      <c r="AN48" s="313"/>
      <c r="AO48" s="313"/>
      <c r="AP48" s="313"/>
      <c r="AQ48" s="314"/>
      <c r="AR48" s="313"/>
    </row>
    <row r="49" spans="1:44" ht="13.5" customHeight="1" x14ac:dyDescent="0.15">
      <c r="A49" s="259"/>
      <c r="AK49" s="315"/>
      <c r="AL49" s="316"/>
      <c r="AM49" s="1138" t="s">
        <v>478</v>
      </c>
      <c r="AN49" s="1140" t="s">
        <v>511</v>
      </c>
      <c r="AO49" s="1141"/>
      <c r="AP49" s="1141"/>
      <c r="AQ49" s="1141"/>
      <c r="AR49" s="1142"/>
    </row>
    <row r="50" spans="1:44" x14ac:dyDescent="0.15">
      <c r="A50" s="259"/>
      <c r="AK50" s="317"/>
      <c r="AL50" s="318"/>
      <c r="AM50" s="1139"/>
      <c r="AN50" s="319" t="s">
        <v>512</v>
      </c>
      <c r="AO50" s="320" t="s">
        <v>513</v>
      </c>
      <c r="AP50" s="321" t="s">
        <v>514</v>
      </c>
      <c r="AQ50" s="322" t="s">
        <v>515</v>
      </c>
      <c r="AR50" s="323" t="s">
        <v>516</v>
      </c>
    </row>
    <row r="51" spans="1:44" x14ac:dyDescent="0.15">
      <c r="A51" s="259"/>
      <c r="AK51" s="315" t="s">
        <v>517</v>
      </c>
      <c r="AL51" s="316"/>
      <c r="AM51" s="324">
        <v>2500064</v>
      </c>
      <c r="AN51" s="325">
        <v>67491</v>
      </c>
      <c r="AO51" s="326">
        <v>24.5</v>
      </c>
      <c r="AP51" s="327">
        <v>79288</v>
      </c>
      <c r="AQ51" s="328">
        <v>21.8</v>
      </c>
      <c r="AR51" s="329">
        <v>2.7</v>
      </c>
    </row>
    <row r="52" spans="1:44" x14ac:dyDescent="0.15">
      <c r="A52" s="259"/>
      <c r="AK52" s="330"/>
      <c r="AL52" s="331" t="s">
        <v>518</v>
      </c>
      <c r="AM52" s="332">
        <v>944494</v>
      </c>
      <c r="AN52" s="333">
        <v>25497</v>
      </c>
      <c r="AO52" s="334">
        <v>37.200000000000003</v>
      </c>
      <c r="AP52" s="335">
        <v>41870</v>
      </c>
      <c r="AQ52" s="336">
        <v>9.6</v>
      </c>
      <c r="AR52" s="337">
        <v>27.6</v>
      </c>
    </row>
    <row r="53" spans="1:44" x14ac:dyDescent="0.15">
      <c r="A53" s="259"/>
      <c r="AK53" s="315" t="s">
        <v>519</v>
      </c>
      <c r="AL53" s="316"/>
      <c r="AM53" s="324">
        <v>2245029</v>
      </c>
      <c r="AN53" s="325">
        <v>60803</v>
      </c>
      <c r="AO53" s="326">
        <v>-9.9</v>
      </c>
      <c r="AP53" s="327">
        <v>84962</v>
      </c>
      <c r="AQ53" s="328">
        <v>7.2</v>
      </c>
      <c r="AR53" s="329">
        <v>-17.100000000000001</v>
      </c>
    </row>
    <row r="54" spans="1:44" x14ac:dyDescent="0.15">
      <c r="A54" s="259"/>
      <c r="AK54" s="330"/>
      <c r="AL54" s="331" t="s">
        <v>518</v>
      </c>
      <c r="AM54" s="332">
        <v>878397</v>
      </c>
      <c r="AN54" s="333">
        <v>23790</v>
      </c>
      <c r="AO54" s="334">
        <v>-6.7</v>
      </c>
      <c r="AP54" s="335">
        <v>42793</v>
      </c>
      <c r="AQ54" s="336">
        <v>2.2000000000000002</v>
      </c>
      <c r="AR54" s="337">
        <v>-8.9</v>
      </c>
    </row>
    <row r="55" spans="1:44" x14ac:dyDescent="0.15">
      <c r="A55" s="259"/>
      <c r="AK55" s="315" t="s">
        <v>520</v>
      </c>
      <c r="AL55" s="316"/>
      <c r="AM55" s="324">
        <v>1909714</v>
      </c>
      <c r="AN55" s="325">
        <v>52201</v>
      </c>
      <c r="AO55" s="326">
        <v>-14.1</v>
      </c>
      <c r="AP55" s="327">
        <v>96469</v>
      </c>
      <c r="AQ55" s="328">
        <v>13.5</v>
      </c>
      <c r="AR55" s="329">
        <v>-27.6</v>
      </c>
    </row>
    <row r="56" spans="1:44" x14ac:dyDescent="0.15">
      <c r="A56" s="259"/>
      <c r="AK56" s="330"/>
      <c r="AL56" s="331" t="s">
        <v>518</v>
      </c>
      <c r="AM56" s="332">
        <v>1077719</v>
      </c>
      <c r="AN56" s="333">
        <v>29459</v>
      </c>
      <c r="AO56" s="334">
        <v>23.8</v>
      </c>
      <c r="AP56" s="335">
        <v>49775</v>
      </c>
      <c r="AQ56" s="336">
        <v>16.3</v>
      </c>
      <c r="AR56" s="337">
        <v>7.5</v>
      </c>
    </row>
    <row r="57" spans="1:44" x14ac:dyDescent="0.15">
      <c r="A57" s="259"/>
      <c r="AK57" s="315" t="s">
        <v>521</v>
      </c>
      <c r="AL57" s="316"/>
      <c r="AM57" s="324">
        <v>1761333</v>
      </c>
      <c r="AN57" s="325">
        <v>48278</v>
      </c>
      <c r="AO57" s="326">
        <v>-7.5</v>
      </c>
      <c r="AP57" s="327">
        <v>85743</v>
      </c>
      <c r="AQ57" s="328">
        <v>-11.1</v>
      </c>
      <c r="AR57" s="329">
        <v>3.6</v>
      </c>
    </row>
    <row r="58" spans="1:44" x14ac:dyDescent="0.15">
      <c r="A58" s="259"/>
      <c r="AK58" s="330"/>
      <c r="AL58" s="331" t="s">
        <v>518</v>
      </c>
      <c r="AM58" s="332">
        <v>942514</v>
      </c>
      <c r="AN58" s="333">
        <v>25834</v>
      </c>
      <c r="AO58" s="334">
        <v>-12.3</v>
      </c>
      <c r="AP58" s="335">
        <v>45231</v>
      </c>
      <c r="AQ58" s="336">
        <v>-9.1</v>
      </c>
      <c r="AR58" s="337">
        <v>-3.2</v>
      </c>
    </row>
    <row r="59" spans="1:44" x14ac:dyDescent="0.15">
      <c r="A59" s="259"/>
      <c r="AK59" s="315" t="s">
        <v>522</v>
      </c>
      <c r="AL59" s="316"/>
      <c r="AM59" s="324">
        <v>2961564</v>
      </c>
      <c r="AN59" s="325">
        <v>81427</v>
      </c>
      <c r="AO59" s="326">
        <v>68.7</v>
      </c>
      <c r="AP59" s="327">
        <v>92509</v>
      </c>
      <c r="AQ59" s="328">
        <v>7.9</v>
      </c>
      <c r="AR59" s="329">
        <v>60.8</v>
      </c>
    </row>
    <row r="60" spans="1:44" x14ac:dyDescent="0.15">
      <c r="A60" s="259"/>
      <c r="AK60" s="330"/>
      <c r="AL60" s="331" t="s">
        <v>518</v>
      </c>
      <c r="AM60" s="332">
        <v>1537423</v>
      </c>
      <c r="AN60" s="333">
        <v>42271</v>
      </c>
      <c r="AO60" s="334">
        <v>63.6</v>
      </c>
      <c r="AP60" s="335">
        <v>52274</v>
      </c>
      <c r="AQ60" s="336">
        <v>15.6</v>
      </c>
      <c r="AR60" s="337">
        <v>48</v>
      </c>
    </row>
    <row r="61" spans="1:44" x14ac:dyDescent="0.15">
      <c r="A61" s="259"/>
      <c r="AK61" s="315" t="s">
        <v>523</v>
      </c>
      <c r="AL61" s="338"/>
      <c r="AM61" s="324">
        <v>2275541</v>
      </c>
      <c r="AN61" s="325">
        <v>62040</v>
      </c>
      <c r="AO61" s="326">
        <v>12.3</v>
      </c>
      <c r="AP61" s="327">
        <v>87794</v>
      </c>
      <c r="AQ61" s="339">
        <v>7.9</v>
      </c>
      <c r="AR61" s="329">
        <v>4.4000000000000004</v>
      </c>
    </row>
    <row r="62" spans="1:44" x14ac:dyDescent="0.15">
      <c r="A62" s="259"/>
      <c r="AK62" s="330"/>
      <c r="AL62" s="331" t="s">
        <v>518</v>
      </c>
      <c r="AM62" s="332">
        <v>1076109</v>
      </c>
      <c r="AN62" s="333">
        <v>29370</v>
      </c>
      <c r="AO62" s="334">
        <v>21.1</v>
      </c>
      <c r="AP62" s="335">
        <v>46389</v>
      </c>
      <c r="AQ62" s="336">
        <v>6.9</v>
      </c>
      <c r="AR62" s="337">
        <v>14.2</v>
      </c>
    </row>
    <row r="63" spans="1:44" x14ac:dyDescent="0.15">
      <c r="A63" s="259"/>
    </row>
    <row r="64" spans="1:44" x14ac:dyDescent="0.15">
      <c r="A64" s="259"/>
    </row>
    <row r="65" spans="1:46" x14ac:dyDescent="0.15">
      <c r="A65" s="259"/>
    </row>
    <row r="66" spans="1:46" x14ac:dyDescent="0.15">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15">
      <c r="AS67" s="255"/>
      <c r="AT67" s="255"/>
    </row>
    <row r="70" spans="1:46" hidden="1" x14ac:dyDescent="0.15"/>
    <row r="71" spans="1:46" hidden="1" x14ac:dyDescent="0.15"/>
    <row r="72" spans="1:46" hidden="1" x14ac:dyDescent="0.15"/>
    <row r="73" spans="1:46" hidden="1" x14ac:dyDescent="0.15"/>
  </sheetData>
  <sheetProtection algorithmName="SHA-512" hashValue="c0LHbqzQh4xOIGFiMukzsh2uelIJz4CaI1X9c8WENwMThfIt3v2Z3Bf6NvI5jkQ9xQOLcaGpd2HJ6MYWbeROuA==" saltValue="rnvcitSSRxb5cbg6Bxgzp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3" zoomScale="95" zoomScaleNormal="95" zoomScaleSheetLayoutView="55" workbookViewId="0"/>
  </sheetViews>
  <sheetFormatPr defaultColWidth="0" defaultRowHeight="13.5" customHeight="1" zeroHeight="1" x14ac:dyDescent="0.15"/>
  <cols>
    <col min="1" max="125" width="2.5" style="254" customWidth="1"/>
    <col min="126" max="16384" width="9" style="253" hidden="1"/>
  </cols>
  <sheetData>
    <row r="1" spans="2:125"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x14ac:dyDescent="0.15">
      <c r="B2" s="253"/>
      <c r="DG2" s="253"/>
    </row>
    <row r="3" spans="2:125" x14ac:dyDescent="0.15">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x14ac:dyDescent="0.15"/>
    <row r="5" spans="2:125" x14ac:dyDescent="0.15"/>
    <row r="6" spans="2:125" x14ac:dyDescent="0.15"/>
    <row r="7" spans="2:125" x14ac:dyDescent="0.15"/>
    <row r="8" spans="2:125" x14ac:dyDescent="0.15"/>
    <row r="9" spans="2:125" x14ac:dyDescent="0.15">
      <c r="DU9" s="253"/>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3"/>
    </row>
    <row r="18" spans="125:125" x14ac:dyDescent="0.15"/>
    <row r="19" spans="125:125" x14ac:dyDescent="0.15"/>
    <row r="20" spans="125:125" x14ac:dyDescent="0.15">
      <c r="DU20" s="253"/>
    </row>
    <row r="21" spans="125:125" x14ac:dyDescent="0.15">
      <c r="DU21" s="253"/>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3"/>
    </row>
    <row r="29" spans="125:125" x14ac:dyDescent="0.15"/>
    <row r="30" spans="125:125" x14ac:dyDescent="0.15"/>
    <row r="31" spans="125:125" x14ac:dyDescent="0.15"/>
    <row r="32" spans="125:125" x14ac:dyDescent="0.15"/>
    <row r="33" spans="2:125" x14ac:dyDescent="0.15">
      <c r="B33" s="253"/>
      <c r="G33" s="253"/>
      <c r="I33" s="253"/>
    </row>
    <row r="34" spans="2:125" x14ac:dyDescent="0.15">
      <c r="C34" s="253"/>
      <c r="P34" s="253"/>
      <c r="DE34" s="253"/>
      <c r="DH34" s="253"/>
    </row>
    <row r="35" spans="2:125" x14ac:dyDescent="0.15">
      <c r="D35" s="253"/>
      <c r="E35" s="253"/>
      <c r="DG35" s="253"/>
      <c r="DJ35" s="253"/>
      <c r="DP35" s="253"/>
      <c r="DQ35" s="253"/>
      <c r="DR35" s="253"/>
      <c r="DS35" s="253"/>
      <c r="DT35" s="253"/>
      <c r="DU35" s="253"/>
    </row>
    <row r="36" spans="2:125" x14ac:dyDescent="0.15">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x14ac:dyDescent="0.15">
      <c r="DU37" s="253"/>
    </row>
    <row r="38" spans="2:125" x14ac:dyDescent="0.15">
      <c r="DT38" s="253"/>
      <c r="DU38" s="253"/>
    </row>
    <row r="39" spans="2:125" x14ac:dyDescent="0.15"/>
    <row r="40" spans="2:125" x14ac:dyDescent="0.15">
      <c r="DH40" s="253"/>
    </row>
    <row r="41" spans="2:125" x14ac:dyDescent="0.15">
      <c r="DE41" s="253"/>
    </row>
    <row r="42" spans="2:125" x14ac:dyDescent="0.15">
      <c r="DG42" s="253"/>
      <c r="DJ42" s="253"/>
    </row>
    <row r="43" spans="2:125" x14ac:dyDescent="0.15">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x14ac:dyDescent="0.15">
      <c r="DU44" s="253"/>
    </row>
    <row r="45" spans="2:125" x14ac:dyDescent="0.15"/>
    <row r="46" spans="2:125" x14ac:dyDescent="0.15"/>
    <row r="47" spans="2:125" x14ac:dyDescent="0.15"/>
    <row r="48" spans="2:125" x14ac:dyDescent="0.15">
      <c r="DT48" s="253"/>
      <c r="DU48" s="253"/>
    </row>
    <row r="49" spans="120:125" x14ac:dyDescent="0.15">
      <c r="DU49" s="253"/>
    </row>
    <row r="50" spans="120:125" x14ac:dyDescent="0.15">
      <c r="DU50" s="253"/>
    </row>
    <row r="51" spans="120:125" x14ac:dyDescent="0.15">
      <c r="DP51" s="253"/>
      <c r="DQ51" s="253"/>
      <c r="DR51" s="253"/>
      <c r="DS51" s="253"/>
      <c r="DT51" s="253"/>
      <c r="DU51" s="253"/>
    </row>
    <row r="52" spans="120:125" x14ac:dyDescent="0.15"/>
    <row r="53" spans="120:125" x14ac:dyDescent="0.15"/>
    <row r="54" spans="120:125" x14ac:dyDescent="0.15">
      <c r="DU54" s="253"/>
    </row>
    <row r="55" spans="120:125" x14ac:dyDescent="0.15"/>
    <row r="56" spans="120:125" x14ac:dyDescent="0.15"/>
    <row r="57" spans="120:125" x14ac:dyDescent="0.15"/>
    <row r="58" spans="120:125" x14ac:dyDescent="0.15">
      <c r="DU58" s="253"/>
    </row>
    <row r="59" spans="120:125" x14ac:dyDescent="0.15"/>
    <row r="60" spans="120:125" x14ac:dyDescent="0.15"/>
    <row r="61" spans="120:125" x14ac:dyDescent="0.15"/>
    <row r="62" spans="120:125" x14ac:dyDescent="0.15"/>
    <row r="63" spans="120:125" x14ac:dyDescent="0.15">
      <c r="DU63" s="253"/>
    </row>
    <row r="64" spans="120:125" x14ac:dyDescent="0.15">
      <c r="DT64" s="253"/>
      <c r="DU64" s="253"/>
    </row>
    <row r="65" spans="123:125" x14ac:dyDescent="0.15"/>
    <row r="66" spans="123:125" x14ac:dyDescent="0.15"/>
    <row r="67" spans="123:125" x14ac:dyDescent="0.15"/>
    <row r="68" spans="123:125" x14ac:dyDescent="0.15"/>
    <row r="69" spans="123:125" x14ac:dyDescent="0.15">
      <c r="DS69" s="253"/>
      <c r="DT69" s="253"/>
      <c r="DU69" s="253"/>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3"/>
    </row>
    <row r="83" spans="116:125" x14ac:dyDescent="0.15">
      <c r="DM83" s="253"/>
      <c r="DN83" s="253"/>
      <c r="DO83" s="253"/>
      <c r="DP83" s="253"/>
      <c r="DQ83" s="253"/>
      <c r="DR83" s="253"/>
      <c r="DS83" s="253"/>
      <c r="DT83" s="253"/>
      <c r="DU83" s="253"/>
    </row>
    <row r="84" spans="116:125" x14ac:dyDescent="0.15"/>
    <row r="85" spans="116:125" x14ac:dyDescent="0.15"/>
    <row r="86" spans="116:125" x14ac:dyDescent="0.15"/>
    <row r="87" spans="116:125" x14ac:dyDescent="0.15"/>
    <row r="88" spans="116:125" x14ac:dyDescent="0.15">
      <c r="DU88" s="253"/>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3"/>
      <c r="DT94" s="253"/>
      <c r="DU94" s="253"/>
    </row>
    <row r="95" spans="116:125" ht="13.5" customHeight="1" x14ac:dyDescent="0.15">
      <c r="DU95" s="253"/>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3"/>
    </row>
    <row r="102" spans="124:125" ht="13.5" customHeight="1" x14ac:dyDescent="0.15"/>
    <row r="103" spans="124:125" ht="13.5" customHeight="1" x14ac:dyDescent="0.15"/>
    <row r="104" spans="124:125" ht="13.5" customHeight="1" x14ac:dyDescent="0.15">
      <c r="DT104" s="253"/>
      <c r="DU104" s="253"/>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3" t="s">
        <v>475</v>
      </c>
    </row>
    <row r="121" spans="125:125" ht="13.5" hidden="1" customHeight="1" x14ac:dyDescent="0.15">
      <c r="DU121" s="253"/>
    </row>
  </sheetData>
  <sheetProtection algorithmName="SHA-512" hashValue="PWjsUKV6hnxX+6w/4PXtwVLugZiTMq3o6tN0wEGC6FLc7Vcmaz6I6qhFbnxOj7VPYcwS8XEsRoAB96yu01UFxQ==" saltValue="36nxE5nvUoPtCJfghZ+g/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76" zoomScaleNormal="100" zoomScaleSheetLayoutView="55" workbookViewId="0"/>
  </sheetViews>
  <sheetFormatPr defaultColWidth="0" defaultRowHeight="13.5" customHeight="1" zeroHeight="1" x14ac:dyDescent="0.15"/>
  <cols>
    <col min="1" max="125" width="2.5" style="254" customWidth="1"/>
    <col min="126" max="142" width="0" style="253" hidden="1" customWidth="1"/>
    <col min="143" max="16384" width="9" style="253" hidden="1"/>
  </cols>
  <sheetData>
    <row r="1" spans="1:125"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x14ac:dyDescent="0.15">
      <c r="B2" s="253"/>
      <c r="T2" s="253"/>
    </row>
    <row r="3" spans="1:125"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3"/>
      <c r="G33" s="253"/>
      <c r="I33" s="253"/>
    </row>
    <row r="34" spans="2:125" x14ac:dyDescent="0.15">
      <c r="C34" s="253"/>
      <c r="P34" s="253"/>
      <c r="R34" s="253"/>
      <c r="U34" s="253"/>
    </row>
    <row r="35" spans="2:125" x14ac:dyDescent="0.15">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x14ac:dyDescent="0.15">
      <c r="F36" s="253"/>
      <c r="H36" s="253"/>
      <c r="J36" s="253"/>
      <c r="K36" s="253"/>
      <c r="L36" s="253"/>
      <c r="M36" s="253"/>
      <c r="N36" s="253"/>
      <c r="O36" s="253"/>
      <c r="Q36" s="253"/>
      <c r="S36" s="253"/>
      <c r="V36" s="253"/>
    </row>
    <row r="37" spans="2:125" x14ac:dyDescent="0.15"/>
    <row r="38" spans="2:125" x14ac:dyDescent="0.15"/>
    <row r="39" spans="2:125" x14ac:dyDescent="0.15"/>
    <row r="40" spans="2:125" x14ac:dyDescent="0.15">
      <c r="U40" s="253"/>
    </row>
    <row r="41" spans="2:125" x14ac:dyDescent="0.15">
      <c r="R41" s="253"/>
    </row>
    <row r="42" spans="2:125" x14ac:dyDescent="0.15">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x14ac:dyDescent="0.15">
      <c r="Q43" s="253"/>
      <c r="S43" s="253"/>
      <c r="V43" s="253"/>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4" t="s">
        <v>475</v>
      </c>
    </row>
  </sheetData>
  <sheetProtection algorithmName="SHA-512" hashValue="UtpWr3PwxJ2obdi+bj0Qpr2bTQBcBMi7jFRqv9C+Q1bt9uXnxcYnZfb/TG8GgwJBiH4xLWPg+JhbBEqB65R7iA==" saltValue="zsMNs2QqTITHYHRXukd9a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B19"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52" t="s">
        <v>3</v>
      </c>
      <c r="D47" s="1152"/>
      <c r="E47" s="1153"/>
      <c r="F47" s="11">
        <v>37.479999999999997</v>
      </c>
      <c r="G47" s="12">
        <v>38.75</v>
      </c>
      <c r="H47" s="12">
        <v>39.97</v>
      </c>
      <c r="I47" s="12">
        <v>46.21</v>
      </c>
      <c r="J47" s="13">
        <v>34.369999999999997</v>
      </c>
    </row>
    <row r="48" spans="2:10" ht="57.75" customHeight="1" x14ac:dyDescent="0.15">
      <c r="B48" s="14"/>
      <c r="C48" s="1154" t="s">
        <v>4</v>
      </c>
      <c r="D48" s="1154"/>
      <c r="E48" s="1155"/>
      <c r="F48" s="15">
        <v>4.04</v>
      </c>
      <c r="G48" s="16">
        <v>6.97</v>
      </c>
      <c r="H48" s="16">
        <v>12.02</v>
      </c>
      <c r="I48" s="16">
        <v>13.72</v>
      </c>
      <c r="J48" s="17">
        <v>6.22</v>
      </c>
    </row>
    <row r="49" spans="2:10" ht="57.75" customHeight="1" thickBot="1" x14ac:dyDescent="0.2">
      <c r="B49" s="18"/>
      <c r="C49" s="1156" t="s">
        <v>5</v>
      </c>
      <c r="D49" s="1156"/>
      <c r="E49" s="1157"/>
      <c r="F49" s="19" t="s">
        <v>530</v>
      </c>
      <c r="G49" s="20">
        <v>3.02</v>
      </c>
      <c r="H49" s="20">
        <v>5.48</v>
      </c>
      <c r="I49" s="20">
        <v>1.89</v>
      </c>
      <c r="J49" s="21" t="s">
        <v>531</v>
      </c>
    </row>
    <row r="50" spans="2:10" x14ac:dyDescent="0.15"/>
  </sheetData>
  <sheetProtection algorithmName="SHA-512" hashValue="R+okQTiyaGolXWDlzUj6pPzAK7amDCOhM4o1TypqwRqbI/cveX4xWhZoIjelk7ILzhDzsAQHiITSBK5WO6L2+A==" saltValue="r4biUfj2ERy0wGv4EYooV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平山 怜美</cp:lastModifiedBy>
  <cp:lastPrinted>2025-09-24T07:08:33Z</cp:lastPrinted>
  <dcterms:created xsi:type="dcterms:W3CDTF">2025-02-19T05:12:14Z</dcterms:created>
  <dcterms:modified xsi:type="dcterms:W3CDTF">2025-10-01T04:33:45Z</dcterms:modified>
  <cp:category/>
</cp:coreProperties>
</file>