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22\redirect\ka000844\Desktop\"/>
    </mc:Choice>
  </mc:AlternateContent>
  <xr:revisionPtr revIDLastSave="0" documentId="13_ncr:1_{BDF52EBB-9332-4BDC-BEB9-B260FC439C46}" xr6:coauthVersionLast="47" xr6:coauthVersionMax="47" xr10:uidLastSave="{00000000-0000-0000-0000-000000000000}"/>
  <bookViews>
    <workbookView xWindow="20370" yWindow="-120" windowWidth="19440" windowHeight="15000" tabRatio="77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<sst xmlns="http://schemas.openxmlformats.org/spreadsheetml/2006/main" count="1121" uniqueCount="568">
  <si>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</si>
  <si>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</si>
  <si>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</si>
  <si>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</si>
  <si>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</si>
  <si>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</si>
  <si>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</si>
  <si>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</si>
  <si>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</si>
  <si>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</si>
  <si>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</si>
  <si>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</si>
  <si>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</si>
  <si>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</si>
  <si>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</si>
  <si>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</si>
  <si>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</si>
  <si>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</si>
  <si>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</si>
  <si>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</si>
  <si>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</si>
  <si>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</si>
  <si>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</si>
  <si>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</si>
  <si>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</si>
  <si>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</si>
  <si>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</si>
  <si>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</si>
  <si>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</si>
  <si>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</si>
  <si>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</si>
  <si>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</si>
  <si>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</si>
  <si>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</si>
  <si>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</si>
  <si>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</si>
  <si>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</si>
  <si>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</si>
  <si>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</si>
  <si>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</si>
  <si>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</si>
  <si>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</si>
  <si>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</si>
  <si>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</si>
  <si>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</si>
  <si>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</si>
  <si>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</si>
  <si>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</si>
  <si>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</si>
  <si>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</si>
  <si>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</si>
  <si>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</si>
  <si>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</si>
  <si>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</si>
  <si>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</si>
  <si>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</si>
  <si>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</si>
  <si>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</si>
  <si>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</si>
  <si>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</si>
  <si>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</si>
  <si>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</si>
  <si>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</si>
  <si>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</si>
  <si>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</si>
  <si>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</si>
  <si>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</si>
  <si>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</si>
  <si>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</si>
  <si>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</si>
  <si>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</si>
  <si>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</si>
  <si>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</si>
  <si>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</si>
  <si>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</si>
  <si>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</si>
  <si>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</si>
  <si>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</si>
  <si>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</si>
  <si>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</si>
  <si>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</si>
  <si>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</si>
  <si>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</si>
  <si>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</si>
  <si>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</si>
  <si>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</si>
  <si>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</si>
  <si>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</si>
  <si>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</si>
  <si>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</si>
  <si>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</si>
  <si>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</si>
  <si>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</si>
  <si>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</si>
  <si>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宇土市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</si>
  <si>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</si>
  <si>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</si>
  <si>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</si>
  <si>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</si>
  <si>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</si>
  <si>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</si>
  <si>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</si>
  <si>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</si>
  <si>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</si>
  <si>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</si>
  <si>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</si>
  <si>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</si>
  <si>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</si>
  <si>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</si>
  <si>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</si>
  <si>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</si>
  <si>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</si>
  <si>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</si>
  <si>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</si>
  <si>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</si>
  <si>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</si>
  <si>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</si>
  <si>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</si>
  <si>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</si>
  <si>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</si>
  <si>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</si>
  <si>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</si>
  <si>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</si>
  <si>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</si>
  <si>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</si>
  <si>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</si>
  <si>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</si>
  <si>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</si>
  <si>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</si>
  <si>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</si>
  <si>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</si>
  <si>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</si>
  <si>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</si>
  <si>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</si>
  <si>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</si>
  <si>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</si>
  <si>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</si>
  <si>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</si>
  <si>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</si>
  <si>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</si>
  <si>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</si>
  <si>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</si>
  <si>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</si>
  <si>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</si>
  <si>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</si>
  <si>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</si>
  <si>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</si>
  <si>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</si>
  <si>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</si>
  <si>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</si>
  <si>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</si>
  <si>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</si>
  <si>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</si>
  <si>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</si>
  <si>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</si>
  <si>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</si>
  <si>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</si>
  <si>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</si>
  <si>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</si>
  <si>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</si>
  <si>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</si>
  <si>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</si>
  <si>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</si>
  <si>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</si>
  <si>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</si>
  <si>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</si>
  <si>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</si>
  <si>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</si>
  <si>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</si>
  <si>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</si>
  <si>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</si>
  <si>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</si>
  <si>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</si>
  <si>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</si>
  <si>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</si>
  <si>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</si>
  <si>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</si>
  <si>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</si>
  <si>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</si>
  <si>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</si>
  <si>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</si>
  <si>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</si>
  <si>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</si>
  <si>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</si>
  <si>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</si>
  <si>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</si>
  <si>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</si>
  <si>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</si>
  <si>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</si>
  <si>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</si>
  <si>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</si>
  <si>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</si>
  <si>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</si>
  <si>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</si>
  <si>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</si>
  <si>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</si>
  <si>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</si>
  <si>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</si>
  <si>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</si>
  <si>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</si>
  <si>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</si>
  <si>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</si>
  <si>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熊本県宇土市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</si>
  <si>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</si>
  <si>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</si>
  <si>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</si>
  <si>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</si>
  <si>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</si>
  <si>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</si>
  <si>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</si>
  <si>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</si>
  <si>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</si>
  <si>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</si>
  <si>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</si>
  <si>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</si>
  <si>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</si>
  <si>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</si>
  <si>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</si>
  <si>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</si>
  <si>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</si>
  <si>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</si>
  <si>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</si>
  <si>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</si>
  <si>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</si>
  <si>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</si>
  <si>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</si>
  <si>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</si>
  <si>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</si>
  <si>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</si>
  <si>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</si>
  <si>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</si>
  <si>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</si>
  <si>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</si>
  <si>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</si>
  <si>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</si>
  <si>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</si>
  <si>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</si>
  <si>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</si>
  <si>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</si>
  <si>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</si>
  <si>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</si>
  <si>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</si>
  <si>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</si>
  <si>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</si>
  <si>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</si>
  <si>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</si>
  <si>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</si>
  <si>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</si>
  <si>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</si>
  <si>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</si>
  <si>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</si>
  <si>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</si>
  <si>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</si>
  <si>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</si>
  <si>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</si>
  <si>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</si>
  <si>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</si>
  <si>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</si>
  <si>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</si>
  <si>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</si>
  <si>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</si>
  <si>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</si>
  <si>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</si>
  <si>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</si>
  <si>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</si>
  <si>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</si>
  <si>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</si>
  <si>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</si>
  <si>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</si>
  <si>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</si>
  <si>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</si>
  <si>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</si>
  <si>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</si>
  <si>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</si>
  <si>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</si>
  <si>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</si>
  <si>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</si>
  <si>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</si>
  <si>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</si>
  <si>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</si>
  <si>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</si>
  <si>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</si>
  <si>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</si>
  <si>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</si>
  <si>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</si>
  <si>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</si>
  <si>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</si>
  <si>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</si>
  <si>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</si>
  <si>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</si>
  <si>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</si>
  <si>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</si>
  <si>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</si>
  <si>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</si>
  <si>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</si>
  <si>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</si>
  <si>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</si>
  <si>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</si>
  <si>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</si>
  <si>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</si>
  <si>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</si>
  <si>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</si>
  <si>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</si>
  <si>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</si>
  <si>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</si>
  <si>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</si>
  <si>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</si>
  <si>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</si>
  <si>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</si>
  <si>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</si>
  <si>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</si>
  <si>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</si>
  <si>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</si>
  <si>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</si>
  <si>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</si>
  <si>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</si>
  <si>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</si>
  <si>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</si>
  <si>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</si>
  <si>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</si>
  <si>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</si>
  <si>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</si>
  <si>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</si>
  <si>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</si>
  <si>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</si>
  <si>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</si>
  <si>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</si>
  <si>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</si>
  <si>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</si>
  <si>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</si>
  <si>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</si>
  <si>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</si>
  <si>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</si>
  <si>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</si>
  <si>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</si>
  <si>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</si>
  <si>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</si>
  <si>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</si>
  <si>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</si>
  <si>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</si>
  <si>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</si>
  <si>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</si>
  <si>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</si>
  <si>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</si>
  <si>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</si>
  <si>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</si>
  <si>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</si>
  <si>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</si>
  <si>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</si>
  <si>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</si>
  <si>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</si>
  <si>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</si>
  <si>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</si>
  <si>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熊本県宇土市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</si>
  <si>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</si>
  <si>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</si>
  <si>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</si>
  <si>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</si>
  <si>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</si>
  <si>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</si>
  <si>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</si>
  <si>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</si>
  <si>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</si>
  <si>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</si>
  <si>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</si>
  <si>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</si>
  <si>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</si>
  <si>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</si>
  <si>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</si>
  <si>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</si>
  <si>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</si>
  <si>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</si>
  <si>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</si>
  <si>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</si>
  <si>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</si>
  <si>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</si>
  <si>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</si>
  <si>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</si>
  <si>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</si>
  <si>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</si>
  <si>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</si>
  <si>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</si>
  <si>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</si>
  <si>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</si>
  <si>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</si>
  <si>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</si>
  <si>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</si>
  <si>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宇土市国民健康保険特別会計</t>
    <phoneticPr fontId="5"/>
  </si>
  <si>
    <t>宇土市介護保険特別会計</t>
    <phoneticPr fontId="5"/>
  </si>
  <si>
    <t>宇土市後期高齢者医療特別会計</t>
    <phoneticPr fontId="5"/>
  </si>
  <si>
    <t>宇土市水道事業会計</t>
    <phoneticPr fontId="5"/>
  </si>
  <si>
    <t>法適用企業</t>
    <phoneticPr fontId="5"/>
  </si>
  <si>
    <t>宇土市下水道事業会計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</si>
  <si>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</si>
  <si>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</si>
  <si>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</si>
  <si>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</si>
  <si>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</si>
  <si>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</si>
  <si>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</si>
  <si>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</si>
  <si>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</si>
  <si>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</si>
  <si>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</si>
  <si>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</si>
  <si>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</si>
  <si>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</si>
  <si>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</si>
  <si>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</si>
  <si>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</si>
  <si>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</si>
  <si>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</si>
  <si>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</si>
  <si>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</si>
  <si>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</si>
  <si>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</si>
  <si>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</si>
  <si>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</si>
  <si>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</si>
  <si>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</si>
  <si>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</si>
  <si>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</si>
  <si>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</si>
  <si>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</si>
  <si>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</si>
  <si>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</si>
  <si>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</si>
  <si>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</si>
  <si>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</si>
  <si>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</si>
  <si>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</si>
  <si>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</si>
  <si>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</si>
  <si>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</si>
  <si>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</si>
  <si>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</si>
  <si>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</si>
  <si>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</si>
  <si>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</si>
  <si>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</si>
  <si>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</si>
  <si>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</si>
  <si>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</si>
  <si>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</si>
  <si>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</si>
  <si>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</si>
  <si>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</si>
  <si>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</si>
  <si>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</si>
  <si>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</si>
  <si>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</si>
  <si>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</si>
  <si>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</si>
  <si>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</si>
  <si>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</si>
  <si>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</si>
  <si>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</si>
  <si>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</si>
  <si>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</si>
  <si>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</si>
  <si>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</si>
  <si>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</si>
  <si>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</si>
  <si>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</si>
  <si>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</si>
  <si>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</si>
  <si>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</si>
  <si>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</si>
  <si>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</si>
  <si>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</si>
  <si>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</si>
  <si>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</si>
  <si>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</si>
  <si>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</si>
  <si>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</si>
  <si>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</si>
  <si>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</si>
  <si>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</si>
  <si>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</si>
  <si>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</si>
  <si>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</si>
  <si>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</si>
  <si>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</si>
  <si>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</si>
  <si>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</si>
  <si>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</si>
  <si>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</si>
  <si>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</si>
  <si>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</si>
  <si>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</si>
  <si>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</si>
  <si>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</si>
  <si>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</si>
  <si>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</si>
  <si>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</si>
  <si>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</si>
  <si>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</si>
  <si>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</si>
  <si>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</si>
  <si>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</si>
  <si>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</si>
  <si>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</si>
  <si>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</si>
  <si>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</si>
  <si>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</si>
  <si>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</si>
  <si>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</si>
  <si>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</si>
  <si>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</si>
  <si>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</si>
  <si>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</si>
  <si>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</si>
  <si>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</si>
  <si>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</si>
  <si>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</si>
  <si>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</si>
  <si>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</si>
  <si>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</si>
  <si>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</si>
  <si>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</si>
  <si>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</si>
  <si>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</si>
  <si>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</si>
  <si>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</si>
  <si>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</si>
  <si>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</si>
  <si>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</si>
  <si>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</si>
  <si>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23.72</t>
  </si>
  <si>
    <t>▲ 6.59</t>
  </si>
  <si>
    <t>宇土市下水道事業会計</t>
  </si>
  <si>
    <t>宇土市水道事業会計</t>
  </si>
  <si>
    <t>宇土市介護保険特別会計</t>
  </si>
  <si>
    <t>一般会計</t>
  </si>
  <si>
    <t>宇土市後期高齢者医療特別会計</t>
  </si>
  <si>
    <t>宇土市国民健康保険特別会計</t>
  </si>
  <si>
    <t>その他会計（赤字）</t>
  </si>
  <si>
    <t>その他会計（黒字）</t>
  </si>
  <si>
    <t>R02</t>
    <phoneticPr fontId="5"/>
  </si>
  <si>
    <t>R03</t>
    <phoneticPr fontId="5"/>
  </si>
  <si>
    <t>R04</t>
    <phoneticPr fontId="5"/>
  </si>
  <si>
    <t>R05</t>
    <phoneticPr fontId="5"/>
  </si>
  <si>
    <t>R06</t>
    <phoneticPr fontId="5"/>
  </si>
  <si>
    <t>庁舎建設等基金</t>
    <rPh sb="0" eb="2">
      <t>チョウシャ</t>
    </rPh>
    <rPh sb="2" eb="4">
      <t>ケンセツ</t>
    </rPh>
    <rPh sb="4" eb="5">
      <t>ナド</t>
    </rPh>
    <rPh sb="5" eb="7">
      <t>キキン</t>
    </rPh>
    <phoneticPr fontId="38"/>
  </si>
  <si>
    <t>ふるさと宇土応援基金</t>
    <rPh sb="4" eb="6">
      <t>ウト</t>
    </rPh>
    <rPh sb="6" eb="8">
      <t>オウエン</t>
    </rPh>
    <rPh sb="8" eb="10">
      <t>キキン</t>
    </rPh>
    <phoneticPr fontId="5"/>
  </si>
  <si>
    <t>平成28年熊本地震復興基金</t>
    <rPh sb="0" eb="2">
      <t>ヘイセイ</t>
    </rPh>
    <rPh sb="4" eb="5">
      <t>ネン</t>
    </rPh>
    <rPh sb="5" eb="7">
      <t>クマモト</t>
    </rPh>
    <rPh sb="7" eb="9">
      <t>ジシン</t>
    </rPh>
    <rPh sb="9" eb="11">
      <t>フッコウ</t>
    </rPh>
    <rPh sb="11" eb="13">
      <t>キキン</t>
    </rPh>
    <phoneticPr fontId="38"/>
  </si>
  <si>
    <t>市有施設整備基金</t>
    <rPh sb="0" eb="2">
      <t>シユウ</t>
    </rPh>
    <rPh sb="2" eb="4">
      <t>シセツ</t>
    </rPh>
    <rPh sb="4" eb="6">
      <t>セイビ</t>
    </rPh>
    <rPh sb="6" eb="8">
      <t>キキン</t>
    </rPh>
    <phoneticPr fontId="5"/>
  </si>
  <si>
    <t>まちづくり基金</t>
    <phoneticPr fontId="5"/>
  </si>
  <si>
    <t>-</t>
    <phoneticPr fontId="2"/>
  </si>
  <si>
    <t>宇城広域連合（一般会計）</t>
    <phoneticPr fontId="38"/>
  </si>
  <si>
    <t>宇城広域連合（ふるさと市町村圏基金特別会計）</t>
    <phoneticPr fontId="38"/>
  </si>
  <si>
    <t>熊本県市町村総合事務組合</t>
    <phoneticPr fontId="38"/>
  </si>
  <si>
    <t>熊本県後期高齢者医療広域連合（一般会計）</t>
    <phoneticPr fontId="38"/>
  </si>
  <si>
    <t>熊本県後期高齢者医療広域連合（後期高齢者医療特別会計）</t>
    <phoneticPr fontId="38"/>
  </si>
  <si>
    <t>上天草・宇城水道企業団</t>
    <phoneticPr fontId="38"/>
  </si>
  <si>
    <t>特別会計（交通災害共済事業）分を含む</t>
    <phoneticPr fontId="38"/>
  </si>
  <si>
    <t>宇土市土地開発公社</t>
    <rPh sb="0" eb="3">
      <t>ウ</t>
    </rPh>
    <rPh sb="3" eb="5">
      <t>トチ</t>
    </rPh>
    <rPh sb="5" eb="7">
      <t>カイハツ</t>
    </rPh>
    <rPh sb="7" eb="9">
      <t>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</si>
  <si>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</si>
  <si>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</si>
  <si>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熊本地震に伴う建替え等の影響により、一時的に類似団体よりも低い数値となっています。しかし、平成２８年熊本地震により被害を受けた公共施設やインフラ施設等の復旧工事を行っているものの、年数を経過した資産を多く所有するため、今後も老朽化が進んでいくものと推察されます。このため、老朽化した公共施設等について、公共施設等総合管理計画を基本としながら、適切に更新を行っていく必要があり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</si>
  <si>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</si>
  <si>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</si>
  <si>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</si>
  <si>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</si>
  <si>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</si>
  <si>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</si>
  <si>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</si>
  <si>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率については、3か年平均は12.0％となり前年度から0.4ポイント増加しました。主な要因としては、平成28年熊本地震に係る地方債の償還に伴い、災害復旧事業債元利償還金が増加したことが挙げられます。今後も、熊本地震に係る地方債の償還が継続するため、数値の大幅な減少は見込まれません。
　将来負担比率については、「0.0」となりました。主な要因としては、分子である充当可能財源等が減少したことが挙げられます。後世への負担が大きくなりすぎないように、引き続き健全運営を行っていきます。</t>
    <rPh sb="1" eb="3">
      <t>ジッシツ</t>
    </rPh>
    <rPh sb="3" eb="5">
      <t>コウサイ</t>
    </rPh>
    <rPh sb="5" eb="6">
      <t>ヒ</t>
    </rPh>
    <rPh sb="6" eb="7">
      <t>リツ</t>
    </rPh>
    <rPh sb="15" eb="16">
      <t>ネン</t>
    </rPh>
    <rPh sb="16" eb="18">
      <t>ヘイキン</t>
    </rPh>
    <rPh sb="27" eb="30">
      <t>ゼンネンド</t>
    </rPh>
    <rPh sb="39" eb="41">
      <t>ゾウカ</t>
    </rPh>
    <rPh sb="46" eb="47">
      <t>オモ</t>
    </rPh>
    <rPh sb="48" eb="50">
      <t>ヨウイン</t>
    </rPh>
    <rPh sb="55" eb="57">
      <t>ヘイセイ</t>
    </rPh>
    <rPh sb="59" eb="60">
      <t>ネン</t>
    </rPh>
    <rPh sb="60" eb="62">
      <t>クマモト</t>
    </rPh>
    <rPh sb="62" eb="64">
      <t>ジシン</t>
    </rPh>
    <rPh sb="65" eb="66">
      <t>カカ</t>
    </rPh>
    <rPh sb="67" eb="70">
      <t>チホウサイ</t>
    </rPh>
    <rPh sb="71" eb="73">
      <t>ショウカン</t>
    </rPh>
    <rPh sb="74" eb="75">
      <t>トモナ</t>
    </rPh>
    <rPh sb="77" eb="79">
      <t>サイガイ</t>
    </rPh>
    <rPh sb="79" eb="81">
      <t>フッキュウ</t>
    </rPh>
    <rPh sb="81" eb="83">
      <t>ジギョウ</t>
    </rPh>
    <rPh sb="83" eb="84">
      <t>サイ</t>
    </rPh>
    <rPh sb="84" eb="86">
      <t>ガンリ</t>
    </rPh>
    <rPh sb="86" eb="89">
      <t>ショウカンキン</t>
    </rPh>
    <rPh sb="90" eb="92">
      <t>ゾウカ</t>
    </rPh>
    <rPh sb="97" eb="98">
      <t>ア</t>
    </rPh>
    <rPh sb="104" eb="106">
      <t>コンゴ</t>
    </rPh>
    <rPh sb="108" eb="110">
      <t>クマモト</t>
    </rPh>
    <rPh sb="110" eb="112">
      <t>ジシン</t>
    </rPh>
    <rPh sb="113" eb="114">
      <t>カカ</t>
    </rPh>
    <rPh sb="115" eb="117">
      <t>チホウ</t>
    </rPh>
    <rPh sb="117" eb="118">
      <t>サイ</t>
    </rPh>
    <rPh sb="119" eb="121">
      <t>ショウカン</t>
    </rPh>
    <rPh sb="122" eb="124">
      <t>ケイゾク</t>
    </rPh>
    <rPh sb="129" eb="131">
      <t>スウチ</t>
    </rPh>
    <rPh sb="132" eb="134">
      <t>オオハバ</t>
    </rPh>
    <rPh sb="135" eb="137">
      <t>ゲンショウ</t>
    </rPh>
    <rPh sb="138" eb="140">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</si>
</sst>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DB140E6-D21E-46CB-B321-5B1632022D9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96469</c:v>
                </c:pt>
                <c:pt idx="2">
                  <c:v>85743</c:v>
                </c:pt>
                <c:pt idx="3">
                  <c:v>92509</c:v>
                </c:pt>
                <c:pt idx="4">
                  <c:v>98544</c:v>
                </c:pt>
              </c:numCache>
            </c:numRef>
          </c:val>
          <c:smooth val="0"/>
          <c:extLst>
            <c:ext xmlns:c16="http://schemas.microsoft.com/office/drawing/2014/chart" uri="{C3380CC4-5D6E-409C-BE32-E72D297353CC}">
              <c16:uniqueId val="{00000000-4A82-4F11-854B-6E27844739C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60803</c:v>
                </c:pt>
                <c:pt idx="1">
                  <c:v>52201</c:v>
                </c:pt>
                <c:pt idx="2">
                  <c:v>48278</c:v>
                </c:pt>
                <c:pt idx="3">
                  <c:v>81427</c:v>
                </c:pt>
                <c:pt idx="4">
                  <c:v>93970</c:v>
                </c:pt>
              </c:numCache>
            </c:numRef>
          </c:val>
          <c:smooth val="0"/>
          <c:extLst>
            <c:ext xmlns:c16="http://schemas.microsoft.com/office/drawing/2014/chart" uri="{C3380CC4-5D6E-409C-BE32-E72D297353CC}">
              <c16:uniqueId val="{00000001-4A82-4F11-854B-6E27844739C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6.97</c:v>
                </c:pt>
                <c:pt idx="1">
                  <c:v>12.02</c:v>
                </c:pt>
                <c:pt idx="2">
                  <c:v>13.72</c:v>
                </c:pt>
                <c:pt idx="3">
                  <c:v>6.22</c:v>
                </c:pt>
                <c:pt idx="4">
                  <c:v>0.25</c:v>
                </c:pt>
              </c:numCache>
            </c:numRef>
          </c:val>
          <c:extLst>
            <c:ext xmlns:c16="http://schemas.microsoft.com/office/drawing/2014/chart" uri="{C3380CC4-5D6E-409C-BE32-E72D297353CC}">
              <c16:uniqueId val="{00000000-073A-4643-8F13-91F84F4221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38.75</c:v>
                </c:pt>
                <c:pt idx="1">
                  <c:v>39.97</c:v>
                </c:pt>
                <c:pt idx="2">
                  <c:v>46.21</c:v>
                </c:pt>
                <c:pt idx="3">
                  <c:v>34.369999999999997</c:v>
                </c:pt>
                <c:pt idx="4">
                  <c:v>34.96</c:v>
                </c:pt>
              </c:numCache>
            </c:numRef>
          </c:val>
          <c:extLst>
            <c:ext xmlns:c16="http://schemas.microsoft.com/office/drawing/2014/chart" uri="{C3380CC4-5D6E-409C-BE32-E72D297353CC}">
              <c16:uniqueId val="{00000001-073A-4643-8F13-91F84F4221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3.02</c:v>
                </c:pt>
                <c:pt idx="1">
                  <c:v>5.48</c:v>
                </c:pt>
                <c:pt idx="2">
                  <c:v>1.89</c:v>
                </c:pt>
                <c:pt idx="3">
                  <c:v>-23.72</c:v>
                </c:pt>
                <c:pt idx="4">
                  <c:v>-6.59</c:v>
                </c:pt>
              </c:numCache>
            </c:numRef>
          </c:val>
          <c:smooth val="0"/>
          <c:extLst>
            <c:ext xmlns:c16="http://schemas.microsoft.com/office/drawing/2014/chart" uri="{C3380CC4-5D6E-409C-BE32-E72D297353CC}">
              <c16:uniqueId val="{00000002-073A-4643-8F13-91F84F4221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11.31</c:v>
                </c:pt>
                <c:pt idx="2">
                  <c:v>#N/A</c:v>
                </c:pt>
                <c:pt idx="3">
                  <c:v>11.73</c:v>
                </c:pt>
                <c:pt idx="4">
                  <c:v>#N/A</c:v>
                </c:pt>
                <c:pt idx="5">
                  <c:v>12.61</c:v>
                </c:pt>
                <c:pt idx="6">
                  <c:v>#N/A</c:v>
                </c:pt>
                <c:pt idx="7">
                  <c:v>12.9</c:v>
                </c:pt>
                <c:pt idx="8">
                  <c:v>0</c:v>
                </c:pt>
                <c:pt idx="9">
                  <c:v>0</c:v>
                </c:pt>
              </c:numCache>
            </c:numRef>
          </c:val>
          <c:extLst>
            <c:ext xmlns:c16="http://schemas.microsoft.com/office/drawing/2014/chart" uri="{C3380CC4-5D6E-409C-BE32-E72D297353CC}">
              <c16:uniqueId val="{00000000-BE89-4B12-9173-15BB355EB6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89-4B12-9173-15BB355EB60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E89-4B12-9173-15BB355EB60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E89-4B12-9173-15BB355EB603}"/>
            </c:ext>
          </c:extLst>
        </c:ser>
        <c:ser>
          <c:idx val="4"/>
          <c:order val="4"/>
          <c:tx>
            <c:strRef>
              <c:f>データシート!$A$31</c:f>
              <c:strCache>
                <c:ptCount val="1"/>
                <c:pt idx="0">
                  <c:v>宇土市国民健康保険特別会計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c:v>
                </c:pt>
                <c:pt idx="2">
                  <c:v>#N/A</c:v>
                </c:pt>
                <c:pt idx="3">
                  <c:v>0.22</c:v>
                </c:pt>
                <c:pt idx="4">
                  <c:v>#N/A</c:v>
                </c:pt>
                <c:pt idx="5">
                  <c:v>0.61</c:v>
                </c:pt>
                <c:pt idx="6">
                  <c:v>#N/A</c:v>
                </c:pt>
                <c:pt idx="7">
                  <c:v>0.01</c:v>
                </c:pt>
                <c:pt idx="8">
                  <c:v>#N/A</c:v>
                </c:pt>
                <c:pt idx="9">
                  <c:v>0</c:v>
                </c:pt>
              </c:numCache>
            </c:numRef>
          </c:val>
          <c:extLst>
            <c:ext xmlns:c16="http://schemas.microsoft.com/office/drawing/2014/chart" uri="{C3380CC4-5D6E-409C-BE32-E72D297353CC}">
              <c16:uniqueId val="{00000004-BE89-4B12-9173-15BB355EB603}"/>
            </c:ext>
          </c:extLst>
        </c:ser>
        <c:ser>
          <c:idx val="5"/>
          <c:order val="5"/>
          <c:tx>
            <c:strRef>
              <c:f>データシート!$A$32</c:f>
              <c:strCache>
                <c:ptCount val="1"/>
                <c:pt idx="0">
                  <c:v>宇土市後期高齢者医療特別会計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0.1</c:v>
                </c:pt>
                <c:pt idx="4">
                  <c:v>#N/A</c:v>
                </c:pt>
                <c:pt idx="5">
                  <c:v>0.11</c:v>
                </c:pt>
                <c:pt idx="6">
                  <c:v>#N/A</c:v>
                </c:pt>
                <c:pt idx="7">
                  <c:v>0.12</c:v>
                </c:pt>
                <c:pt idx="8">
                  <c:v>#N/A</c:v>
                </c:pt>
                <c:pt idx="9">
                  <c:v>0.13</c:v>
                </c:pt>
              </c:numCache>
            </c:numRef>
          </c:val>
          <c:extLst>
            <c:ext xmlns:c16="http://schemas.microsoft.com/office/drawing/2014/chart" uri="{C3380CC4-5D6E-409C-BE32-E72D297353CC}">
              <c16:uniqueId val="{00000005-BE89-4B12-9173-15BB355EB603}"/>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6.96</c:v>
                </c:pt>
                <c:pt idx="2">
                  <c:v>#N/A</c:v>
                </c:pt>
                <c:pt idx="3">
                  <c:v>12.02</c:v>
                </c:pt>
                <c:pt idx="4">
                  <c:v>#N/A</c:v>
                </c:pt>
                <c:pt idx="5">
                  <c:v>13.72</c:v>
                </c:pt>
                <c:pt idx="6">
                  <c:v>#N/A</c:v>
                </c:pt>
                <c:pt idx="7">
                  <c:v>6.21</c:v>
                </c:pt>
                <c:pt idx="8">
                  <c:v>#N/A</c:v>
                </c:pt>
                <c:pt idx="9">
                  <c:v>0.24</c:v>
                </c:pt>
              </c:numCache>
            </c:numRef>
          </c:val>
          <c:extLst>
            <c:ext xmlns:c16="http://schemas.microsoft.com/office/drawing/2014/chart" uri="{C3380CC4-5D6E-409C-BE32-E72D297353CC}">
              <c16:uniqueId val="{00000006-BE89-4B12-9173-15BB355EB603}"/>
            </c:ext>
          </c:extLst>
        </c:ser>
        <c:ser>
          <c:idx val="7"/>
          <c:order val="7"/>
          <c:tx>
            <c:strRef>
              <c:f>データシート!$A$34</c:f>
              <c:strCache>
                <c:ptCount val="1"/>
                <c:pt idx="0">
                  <c:v>宇土市介護保険特別会計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2.23</c:v>
                </c:pt>
                <c:pt idx="2">
                  <c:v>#N/A</c:v>
                </c:pt>
                <c:pt idx="3">
                  <c:v>2.3199999999999998</c:v>
                </c:pt>
                <c:pt idx="4">
                  <c:v>#N/A</c:v>
                </c:pt>
                <c:pt idx="5">
                  <c:v>2.1</c:v>
                </c:pt>
                <c:pt idx="6">
                  <c:v>#N/A</c:v>
                </c:pt>
                <c:pt idx="7">
                  <c:v>1.74</c:v>
                </c:pt>
                <c:pt idx="8">
                  <c:v>#N/A</c:v>
                </c:pt>
                <c:pt idx="9">
                  <c:v>1.08</c:v>
                </c:pt>
              </c:numCache>
            </c:numRef>
          </c:val>
          <c:extLst>
            <c:ext xmlns:c16="http://schemas.microsoft.com/office/drawing/2014/chart" uri="{C3380CC4-5D6E-409C-BE32-E72D297353CC}">
              <c16:uniqueId val="{00000007-BE89-4B12-9173-15BB355EB603}"/>
            </c:ext>
          </c:extLst>
        </c:ser>
        <c:ser>
          <c:idx val="8"/>
          <c:order val="8"/>
          <c:tx>
            <c:strRef>
              <c:f>データシート!$A$35</c:f>
              <c:strCache>
                <c:ptCount val="1"/>
                <c:pt idx="0">
                  <c:v>宇土市水道事業会計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8.7899999999999991</c:v>
                </c:pt>
                <c:pt idx="2">
                  <c:v>#N/A</c:v>
                </c:pt>
                <c:pt idx="3">
                  <c:v>8.33</c:v>
                </c:pt>
                <c:pt idx="4">
                  <c:v>#N/A</c:v>
                </c:pt>
                <c:pt idx="5">
                  <c:v>8.58</c:v>
                </c:pt>
                <c:pt idx="6">
                  <c:v>#N/A</c:v>
                </c:pt>
                <c:pt idx="7">
                  <c:v>7.97</c:v>
                </c:pt>
                <c:pt idx="8">
                  <c:v>#N/A</c:v>
                </c:pt>
                <c:pt idx="9">
                  <c:v>7.46</c:v>
                </c:pt>
              </c:numCache>
            </c:numRef>
          </c:val>
          <c:extLst>
            <c:ext xmlns:c16="http://schemas.microsoft.com/office/drawing/2014/chart" uri="{C3380CC4-5D6E-409C-BE32-E72D297353CC}">
              <c16:uniqueId val="{00000008-BE89-4B12-9173-15BB355EB603}"/>
            </c:ext>
          </c:extLst>
        </c:ser>
        <c:ser>
          <c:idx val="9"/>
          <c:order val="9"/>
          <c:tx>
            <c:strRef>
              <c:f>データシート!$A$36</c:f>
              <c:strCache>
                <c:ptCount val="1"/>
                <c:pt idx="0">
                  <c:v>宇土市下水道事業会計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12.94</c:v>
                </c:pt>
              </c:numCache>
            </c:numRef>
          </c:val>
          <c:extLst>
            <c:ext xmlns:c16="http://schemas.microsoft.com/office/drawing/2014/chart" uri="{C3380CC4-5D6E-409C-BE32-E72D297353CC}">
              <c16:uniqueId val="{00000009-BE89-4B12-9173-15BB355EB6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1215</c:v>
                </c:pt>
                <c:pt idx="5">
                  <c:v>1339</c:v>
                </c:pt>
                <c:pt idx="8">
                  <c:v>1548</c:v>
                </c:pt>
                <c:pt idx="11">
                  <c:v>1808</c:v>
                </c:pt>
                <c:pt idx="14">
                  <c:v>1921</c:v>
                </c:pt>
              </c:numCache>
            </c:numRef>
          </c:val>
          <c:extLst>
            <c:ext xmlns:c16="http://schemas.microsoft.com/office/drawing/2014/chart" uri="{C3380CC4-5D6E-409C-BE32-E72D297353CC}">
              <c16:uniqueId val="{00000000-8366-4873-A8D1-1197D2FBFD7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366-4873-A8D1-1197D2FBFD7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366-4873-A8D1-1197D2FBFD7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112</c:v>
                </c:pt>
                <c:pt idx="3">
                  <c:v>138</c:v>
                </c:pt>
                <c:pt idx="6">
                  <c:v>174</c:v>
                </c:pt>
                <c:pt idx="9">
                  <c:v>213</c:v>
                </c:pt>
                <c:pt idx="12">
                  <c:v>259</c:v>
                </c:pt>
              </c:numCache>
            </c:numRef>
          </c:val>
          <c:extLst>
            <c:ext xmlns:c16="http://schemas.microsoft.com/office/drawing/2014/chart" uri="{C3380CC4-5D6E-409C-BE32-E72D297353CC}">
              <c16:uniqueId val="{00000003-8366-4873-A8D1-1197D2FBFD7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227</c:v>
                </c:pt>
                <c:pt idx="3">
                  <c:v>214</c:v>
                </c:pt>
                <c:pt idx="6">
                  <c:v>211</c:v>
                </c:pt>
                <c:pt idx="9">
                  <c:v>223</c:v>
                </c:pt>
                <c:pt idx="12">
                  <c:v>239</c:v>
                </c:pt>
              </c:numCache>
            </c:numRef>
          </c:val>
          <c:extLst>
            <c:ext xmlns:c16="http://schemas.microsoft.com/office/drawing/2014/chart" uri="{C3380CC4-5D6E-409C-BE32-E72D297353CC}">
              <c16:uniqueId val="{00000004-8366-4873-A8D1-1197D2FBFD7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66-4873-A8D1-1197D2FBFD7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366-4873-A8D1-1197D2FBFD7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1707</c:v>
                </c:pt>
                <c:pt idx="3">
                  <c:v>1838</c:v>
                </c:pt>
                <c:pt idx="6">
                  <c:v>2120</c:v>
                </c:pt>
                <c:pt idx="9">
                  <c:v>2371</c:v>
                </c:pt>
                <c:pt idx="12">
                  <c:v>2409</c:v>
                </c:pt>
              </c:numCache>
            </c:numRef>
          </c:val>
          <c:extLst>
            <c:ext xmlns:c16="http://schemas.microsoft.com/office/drawing/2014/chart" uri="{C3380CC4-5D6E-409C-BE32-E72D297353CC}">
              <c16:uniqueId val="{00000007-8366-4873-A8D1-1197D2FBFD7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831</c:v>
                </c:pt>
                <c:pt idx="2">
                  <c:v>#N/A</c:v>
                </c:pt>
                <c:pt idx="3">
                  <c:v>#N/A</c:v>
                </c:pt>
                <c:pt idx="4">
                  <c:v>851</c:v>
                </c:pt>
                <c:pt idx="5">
                  <c:v>#N/A</c:v>
                </c:pt>
                <c:pt idx="6">
                  <c:v>#N/A</c:v>
                </c:pt>
                <c:pt idx="7">
                  <c:v>957</c:v>
                </c:pt>
                <c:pt idx="8">
                  <c:v>#N/A</c:v>
                </c:pt>
                <c:pt idx="9">
                  <c:v>#N/A</c:v>
                </c:pt>
                <c:pt idx="10">
                  <c:v>999</c:v>
                </c:pt>
                <c:pt idx="11">
                  <c:v>#N/A</c:v>
                </c:pt>
                <c:pt idx="12">
                  <c:v>#N/A</c:v>
                </c:pt>
                <c:pt idx="13">
                  <c:v>986</c:v>
                </c:pt>
                <c:pt idx="14">
                  <c:v>#N/A</c:v>
                </c:pt>
              </c:numCache>
            </c:numRef>
          </c:val>
          <c:smooth val="0"/>
          <c:extLst>
            <c:ext xmlns:c16="http://schemas.microsoft.com/office/drawing/2014/chart" uri="{C3380CC4-5D6E-409C-BE32-E72D297353CC}">
              <c16:uniqueId val="{00000008-8366-4873-A8D1-1197D2FBFD7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19032</c:v>
                </c:pt>
                <c:pt idx="5">
                  <c:v>20523</c:v>
                </c:pt>
                <c:pt idx="8">
                  <c:v>22307</c:v>
                </c:pt>
                <c:pt idx="11">
                  <c:v>21520</c:v>
                </c:pt>
                <c:pt idx="14">
                  <c:v>21101</c:v>
                </c:pt>
              </c:numCache>
            </c:numRef>
          </c:val>
          <c:extLst>
            <c:ext xmlns:c16="http://schemas.microsoft.com/office/drawing/2014/chart" uri="{C3380CC4-5D6E-409C-BE32-E72D297353CC}">
              <c16:uniqueId val="{00000000-C46E-44F9-A612-80C100DE342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510</c:v>
                </c:pt>
                <c:pt idx="5">
                  <c:v>401</c:v>
                </c:pt>
                <c:pt idx="8">
                  <c:v>286</c:v>
                </c:pt>
                <c:pt idx="11">
                  <c:v>164</c:v>
                </c:pt>
                <c:pt idx="14">
                  <c:v>59</c:v>
                </c:pt>
              </c:numCache>
            </c:numRef>
          </c:val>
          <c:extLst>
            <c:ext xmlns:c16="http://schemas.microsoft.com/office/drawing/2014/chart" uri="{C3380CC4-5D6E-409C-BE32-E72D297353CC}">
              <c16:uniqueId val="{00000001-C46E-44F9-A612-80C100DE342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6533</c:v>
                </c:pt>
                <c:pt idx="5">
                  <c:v>7548</c:v>
                </c:pt>
                <c:pt idx="8">
                  <c:v>8016</c:v>
                </c:pt>
                <c:pt idx="11">
                  <c:v>8232</c:v>
                </c:pt>
                <c:pt idx="14">
                  <c:v>7954</c:v>
                </c:pt>
              </c:numCache>
            </c:numRef>
          </c:val>
          <c:extLst>
            <c:ext xmlns:c16="http://schemas.microsoft.com/office/drawing/2014/chart" uri="{C3380CC4-5D6E-409C-BE32-E72D297353CC}">
              <c16:uniqueId val="{00000002-C46E-44F9-A612-80C100DE342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6E-44F9-A612-80C100DE342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6E-44F9-A612-80C100DE342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6E-44F9-A612-80C100DE342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1628</c:v>
                </c:pt>
                <c:pt idx="3">
                  <c:v>1707</c:v>
                </c:pt>
                <c:pt idx="6">
                  <c:v>1722</c:v>
                </c:pt>
                <c:pt idx="9">
                  <c:v>1831</c:v>
                </c:pt>
                <c:pt idx="12">
                  <c:v>1880</c:v>
                </c:pt>
              </c:numCache>
            </c:numRef>
          </c:val>
          <c:extLst>
            <c:ext xmlns:c16="http://schemas.microsoft.com/office/drawing/2014/chart" uri="{C3380CC4-5D6E-409C-BE32-E72D297353CC}">
              <c16:uniqueId val="{00000006-C46E-44F9-A612-80C100DE342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3500</c:v>
                </c:pt>
                <c:pt idx="3">
                  <c:v>3280</c:v>
                </c:pt>
                <c:pt idx="6">
                  <c:v>3792</c:v>
                </c:pt>
                <c:pt idx="9">
                  <c:v>4362</c:v>
                </c:pt>
                <c:pt idx="12">
                  <c:v>4023</c:v>
                </c:pt>
              </c:numCache>
            </c:numRef>
          </c:val>
          <c:extLst>
            <c:ext xmlns:c16="http://schemas.microsoft.com/office/drawing/2014/chart" uri="{C3380CC4-5D6E-409C-BE32-E72D297353CC}">
              <c16:uniqueId val="{00000007-C46E-44F9-A612-80C100DE342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2430</c:v>
                </c:pt>
                <c:pt idx="3">
                  <c:v>2125</c:v>
                </c:pt>
                <c:pt idx="6">
                  <c:v>2072</c:v>
                </c:pt>
                <c:pt idx="9">
                  <c:v>1974</c:v>
                </c:pt>
                <c:pt idx="12">
                  <c:v>1880</c:v>
                </c:pt>
              </c:numCache>
            </c:numRef>
          </c:val>
          <c:extLst>
            <c:ext xmlns:c16="http://schemas.microsoft.com/office/drawing/2014/chart" uri="{C3380CC4-5D6E-409C-BE32-E72D297353CC}">
              <c16:uniqueId val="{00000008-C46E-44F9-A612-80C100DE342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46E-44F9-A612-80C100DE342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20076</c:v>
                </c:pt>
                <c:pt idx="3">
                  <c:v>20940</c:v>
                </c:pt>
                <c:pt idx="6">
                  <c:v>22463</c:v>
                </c:pt>
                <c:pt idx="9">
                  <c:v>21690</c:v>
                </c:pt>
                <c:pt idx="12">
                  <c:v>21334</c:v>
                </c:pt>
              </c:numCache>
            </c:numRef>
          </c:val>
          <c:extLst>
            <c:ext xmlns:c16="http://schemas.microsoft.com/office/drawing/2014/chart" uri="{C3380CC4-5D6E-409C-BE32-E72D297353CC}">
              <c16:uniqueId val="{0000000A-C46E-44F9-A612-80C100DE342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1557</c:v>
                </c:pt>
                <c:pt idx="2">
                  <c:v>#N/A</c:v>
                </c:pt>
                <c:pt idx="3">
                  <c:v>#N/A</c:v>
                </c:pt>
                <c:pt idx="4">
                  <c:v>0</c:v>
                </c:pt>
                <c:pt idx="5">
                  <c:v>#N/A</c:v>
                </c:pt>
                <c:pt idx="6">
                  <c:v>#N/A</c:v>
                </c:pt>
                <c:pt idx="7">
                  <c:v>0</c:v>
                </c:pt>
                <c:pt idx="8">
                  <c:v>#N/A</c:v>
                </c:pt>
                <c:pt idx="9">
                  <c:v>#N/A</c:v>
                </c:pt>
                <c:pt idx="10">
                  <c:v>0</c:v>
                </c:pt>
                <c:pt idx="11">
                  <c:v>#N/A</c:v>
                </c:pt>
                <c:pt idx="12">
                  <c:v>#N/A</c:v>
                </c:pt>
                <c:pt idx="13">
                  <c:v>3</c:v>
                </c:pt>
                <c:pt idx="14">
                  <c:v>#N/A</c:v>
                </c:pt>
              </c:numCache>
            </c:numRef>
          </c:val>
          <c:smooth val="0"/>
          <c:extLst>
            <c:ext xmlns:c16="http://schemas.microsoft.com/office/drawing/2014/chart" uri="{C3380CC4-5D6E-409C-BE32-E72D297353CC}">
              <c16:uniqueId val="{0000000B-C46E-44F9-A612-80C100DE342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4319</c:v>
                </c:pt>
                <c:pt idx="1">
                  <c:v>3341</c:v>
                </c:pt>
                <c:pt idx="2">
                  <c:v>3559</c:v>
                </c:pt>
              </c:numCache>
            </c:numRef>
          </c:val>
          <c:extLst>
            <c:ext xmlns:c16="http://schemas.microsoft.com/office/drawing/2014/chart" uri="{C3380CC4-5D6E-409C-BE32-E72D297353CC}">
              <c16:uniqueId val="{00000000-A37B-43A0-9DAF-959B5A02E3A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868</c:v>
                </c:pt>
                <c:pt idx="1">
                  <c:v>868</c:v>
                </c:pt>
                <c:pt idx="2">
                  <c:v>652</c:v>
                </c:pt>
              </c:numCache>
            </c:numRef>
          </c:val>
          <c:extLst>
            <c:ext xmlns:c16="http://schemas.microsoft.com/office/drawing/2014/chart" uri="{C3380CC4-5D6E-409C-BE32-E72D297353CC}">
              <c16:uniqueId val="{00000001-A37B-43A0-9DAF-959B5A02E3A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2069</c:v>
                </c:pt>
                <c:pt idx="1">
                  <c:v>3178</c:v>
                </c:pt>
                <c:pt idx="2">
                  <c:v>2907</c:v>
                </c:pt>
              </c:numCache>
            </c:numRef>
          </c:val>
          <c:extLst>
            <c:ext xmlns:c16="http://schemas.microsoft.com/office/drawing/2014/chart" uri="{C3380CC4-5D6E-409C-BE32-E72D297353CC}">
              <c16:uniqueId val="{00000002-A37B-43A0-9DAF-959B5A02E3A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{98DC9132-101E-45CA-AB3A-D556AFD25000}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0E-46EE-A05E-B66476C8A4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{033C28AF-AA23-43E7-896A-F9E9802C2428}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0E-46EE-A05E-B66476C8A4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{DFEB87A2-4A2A-4B2A-9EEE-417D660F9073}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0E-46EE-A05E-B66476C8A4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{BB78F18A-B6B5-4D36-BF0B-5BCCF9972BF2}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0E-46EE-A05E-B66476C8A4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{23947F73-683D-4CF7-935F-9D5ABC88BB15}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0E-46EE-A05E-B66476C8A4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{0F9AD0D4-6DE5-463F-94E8-669B2EBF8F2B}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0E-46EE-A05E-B66476C8A4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{FD9961FA-7209-4965-8A20-315CDC31CE19}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0E-46EE-A05E-B66476C8A4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{BA2AAE24-630A-4C4B-8F9A-E39B9CB61762}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0E-46EE-A05E-B66476C8A4F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{5F0B7F27-E6A5-49DB-BAB5-30A1EAA61F31}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0E-46EE-A05E-B66476C8A4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61.3</c:v>
                </c:pt>
                <c:pt idx="8">
                  <c:v>62.4</c:v>
                </c:pt>
                <c:pt idx="16">
                  <c:v>60.2</c:v>
                </c:pt>
                <c:pt idx="24">
                  <c:v>60.2</c:v>
                </c:pt>
                <c:pt idx="32">
                  <c:v>60.1</c:v>
                </c:pt>
              </c:numCache>
            </c:numRef>
          </c:xVal>
          <c:yVal>
            <c:numRef>
              <c:f>公会計指標分析・財政指標組合せ分析表!$BP$51:$DC$51</c:f>
              <c:numCache>
                <c:formatCode>#,##0.0;"▲ "#,##0.0</c:formatCode>
                <c:ptCount val="40"/>
                <c:pt idx="0">
                  <c:v>20.3</c:v>
                </c:pt>
                <c:pt idx="32">
                  <c:v>0</c:v>
                </c:pt>
              </c:numCache>
            </c:numRef>
          </c:yVal>
          <c:smooth val="0"/>
          <c:extLst>
            <c:ext xmlns:c16="http://schemas.microsoft.com/office/drawing/2014/chart" uri="{C3380CC4-5D6E-409C-BE32-E72D297353CC}">
              <c16:uniqueId val="{00000009-240E-46EE-A05E-B66476C8A4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{52F2AD1A-9057-4279-9516-31E0E23593DE}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0E-46EE-A05E-B66476C8A4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{4FFDC395-D11A-4BE3-B518-601148778B48}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0E-46EE-A05E-B66476C8A4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{71DEC8F8-A26D-4FCC-A5AF-F8B45958E76B}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0E-46EE-A05E-B66476C8A4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{40D6D8AC-E192-4002-A709-A3C488386D0A}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0E-46EE-A05E-B66476C8A4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{30DCEE24-13F3-4F67-8BB3-4A14D7847448}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0E-46EE-A05E-B66476C8A4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{4ED2823A-6A8E-4255-9E9D-968C93F47618}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0E-46EE-A05E-B66476C8A4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{79C84D58-09B6-45E9-89F1-119FD6F23009}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0E-46EE-A05E-B66476C8A4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{39DC4CD8-718A-45DB-AC18-ABCD62D6A258}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0E-46EE-A05E-B66476C8A4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{EBE9259A-DF98-4E85-ADB9-428610CEFC8E}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0E-46EE-A05E-B66476C8A4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62.5</c:v>
                </c:pt>
                <c:pt idx="16">
                  <c:v>64.3</c:v>
                </c:pt>
                <c:pt idx="24">
                  <c:v>64.7</c:v>
                </c:pt>
                <c:pt idx="32">
                  <c:v>65.7</c:v>
                </c:pt>
              </c:numCache>
            </c:numRef>
          </c:xVal>
          <c:yVal>
            <c:numRef>
              <c:f>公会計指標分析・財政指標組合せ分析表!$BP$55:$DC$55</c:f>
              <c:numCache>
                <c:formatCode>#,##0.0;"▲ "#,##0.0</c:formatCode>
                <c:ptCount val="40"/>
                <c:pt idx="0">
                  <c:v>32.5</c:v>
                </c:pt>
                <c:pt idx="8">
                  <c:v>25.2</c:v>
                </c:pt>
                <c:pt idx="16">
                  <c:v>15.7</c:v>
                </c:pt>
                <c:pt idx="24">
                  <c:v>10.199999999999999</c:v>
                </c:pt>
                <c:pt idx="32">
                  <c:v>10.5</c:v>
                </c:pt>
              </c:numCache>
            </c:numRef>
          </c:yVal>
          <c:smooth val="0"/>
          <c:extLst>
            <c:ext xmlns:c16="http://schemas.microsoft.com/office/drawing/2014/chart" uri="{C3380CC4-5D6E-409C-BE32-E72D297353CC}">
              <c16:uniqueId val="{00000013-240E-46EE-A05E-B66476C8A4F7}"/>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{DAF8613F-60F2-4A42-8085-D7C2F22936FC}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59-442C-8AFB-7A547DFCD2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{43D7B485-94B2-473F-B0A9-2CD2C709B02A}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59-442C-8AFB-7A547DFCD2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{D4D93EE7-9870-492D-A280-20B0BBA2754D}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59-442C-8AFB-7A547DFCD2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{F607432B-68BF-451C-9F23-398BE9AFA898}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59-442C-8AFB-7A547DFCD2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{43847816-A3CD-4D2C-B033-FFBE241883A3}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59-442C-8AFB-7A547DFCD2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{69281E4B-E7B7-457E-9A7A-B8B29DEC3D5F}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59-442C-8AFB-7A547DFCD2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{F0FC5105-4937-4B68-B1CB-BBE7AD9E14BE}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59-442C-8AFB-7A547DFCD27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{79D28F97-F33A-441F-B70D-E06004693E51}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59-442C-8AFB-7A547DFCD27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{3548E2AB-3195-4984-9DA7-E4F49CA09F65}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59-442C-8AFB-7A547DFCD2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10.6</c:v>
                </c:pt>
                <c:pt idx="16">
                  <c:v>11.1</c:v>
                </c:pt>
                <c:pt idx="24">
                  <c:v>11.6</c:v>
                </c:pt>
                <c:pt idx="32">
                  <c:v>12</c:v>
                </c:pt>
              </c:numCache>
            </c:numRef>
          </c:xVal>
          <c:yVal>
            <c:numRef>
              <c:f>公会計指標分析・財政指標組合せ分析表!$BP$73:$DC$73</c:f>
              <c:numCache>
                <c:formatCode>#,##0.0;"▲ "#,##0.0</c:formatCode>
                <c:ptCount val="40"/>
                <c:pt idx="0">
                  <c:v>20.3</c:v>
                </c:pt>
                <c:pt idx="32">
                  <c:v>0</c:v>
                </c:pt>
              </c:numCache>
            </c:numRef>
          </c:yVal>
          <c:smooth val="0"/>
          <c:extLst>
            <c:ext xmlns:c16="http://schemas.microsoft.com/office/drawing/2014/chart" uri="{C3380CC4-5D6E-409C-BE32-E72D297353CC}">
              <c16:uniqueId val="{00000009-4059-442C-8AFB-7A547DFCD2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{2A48C307-7CFC-4DD8-A24D-0D4CC8CA6A14}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59-442C-8AFB-7A547DFCD2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{A9742AD8-27B7-4720-9C0A-CF7EB0A0C851}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59-442C-8AFB-7A547DFCD2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{FBCE3FA1-358B-4157-96D2-E760BC6198D1}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59-442C-8AFB-7A547DFCD2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{5C34DC7F-6BD1-4A03-ADF8-F1B5BC9AB6E1}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59-442C-8AFB-7A547DFCD2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{DF39588B-0A79-446A-8682-C666EBCFC14B}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59-442C-8AFB-7A547DFCD2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{25C8CA2F-9678-4A30-BA5D-62D78925EDF2}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59-442C-8AFB-7A547DFCD2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{0A5B0710-C50C-477F-872A-B9D04D921094}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59-442C-8AFB-7A547DFCD27A}"/>
                </c:ext>
              </c:extLst>
            </c:dLbl>
            <c:dLbl>
              <c:idx val="24"/>
              <c:layout>
                <c:manualLayout>
                  <c:x val="0"/>
                  <c:y val="-1.658341935479451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{42B5E0D0-BC23-42D3-8D37-1BD5DCEC94E7}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59-442C-8AFB-7A547DFCD27A}"/>
                </c:ext>
              </c:extLst>
            </c:dLbl>
            <c:dLbl>
              <c:idx val="32"/>
              <c:layout>
                <c:manualLayout>
                  <c:x val="0"/>
                  <c:y val="1.658341935479451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{0E611E1D-42CA-499D-9A5B-44148E9DC2C3}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59-442C-8AFB-7A547DFCD2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8.9</c:v>
                </c:pt>
                <c:pt idx="16">
                  <c:v>8.9</c:v>
                </c:pt>
                <c:pt idx="24">
                  <c:v>9</c:v>
                </c:pt>
                <c:pt idx="32">
                  <c:v>8.9</c:v>
                </c:pt>
              </c:numCache>
            </c:numRef>
          </c:xVal>
          <c:yVal>
            <c:numRef>
              <c:f>公会計指標分析・財政指標組合せ分析表!$BP$77:$DC$77</c:f>
              <c:numCache>
                <c:formatCode>#,##0.0;"▲ "#,##0.0</c:formatCode>
                <c:ptCount val="40"/>
                <c:pt idx="0">
                  <c:v>32.5</c:v>
                </c:pt>
                <c:pt idx="8">
                  <c:v>25.2</c:v>
                </c:pt>
                <c:pt idx="16">
                  <c:v>15.7</c:v>
                </c:pt>
                <c:pt idx="24">
                  <c:v>10.199999999999999</c:v>
                </c:pt>
                <c:pt idx="32">
                  <c:v>10.5</c:v>
                </c:pt>
              </c:numCache>
            </c:numRef>
          </c:yVal>
          <c:smooth val="0"/>
          <c:extLst>
            <c:ext xmlns:c16="http://schemas.microsoft.com/office/drawing/2014/chart" uri="{C3380CC4-5D6E-409C-BE32-E72D297353CC}">
              <c16:uniqueId val="{00000013-4059-442C-8AFB-7A547DFCD27A}"/>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財政力指数については、前年度比で</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類似団体との比較では、類似団体平均値を上回る状態が続いており、熊本県平均値と比較しても高くなっている。</a:t>
          </a:r>
        </a:p>
        <a:p>
          <a:r>
            <a:rPr kumimoji="1" lang="ja-JP" altLang="en-US" sz="1300">
              <a:latin typeface="ＭＳ Ｐゴシック" panose="020B0600070205080204" pitchFamily="50" charset="-128"/>
              <a:ea typeface="ＭＳ Ｐゴシック" panose="020B0600070205080204" pitchFamily="50" charset="-128"/>
            </a:rPr>
            <a:t>　しかし、自主財源全体の割合は、</a:t>
          </a:r>
          <a:r>
            <a:rPr kumimoji="1" lang="en-US" altLang="ja-JP" sz="1300">
              <a:latin typeface="ＭＳ Ｐゴシック" panose="020B0600070205080204" pitchFamily="50" charset="-128"/>
              <a:ea typeface="ＭＳ Ｐゴシック" panose="020B0600070205080204" pitchFamily="50" charset="-128"/>
            </a:rPr>
            <a:t>34.5</a:t>
          </a:r>
          <a:r>
            <a:rPr kumimoji="1" lang="ja-JP" altLang="en-US" sz="1300">
              <a:latin typeface="ＭＳ Ｐゴシック" panose="020B0600070205080204" pitchFamily="50" charset="-128"/>
              <a:ea typeface="ＭＳ Ｐゴシック" panose="020B0600070205080204" pitchFamily="50" charset="-128"/>
            </a:rPr>
            <a:t>％と高くなく、地方交付税等に依存した脆弱な財政基盤といえる。</a:t>
          </a:r>
        </a:p>
        <a:p>
          <a:r>
            <a:rPr kumimoji="1" lang="ja-JP" altLang="en-US" sz="1300">
              <a:latin typeface="ＭＳ Ｐゴシック" panose="020B0600070205080204" pitchFamily="50" charset="-128"/>
              <a:ea typeface="ＭＳ Ｐゴシック" panose="020B0600070205080204" pitchFamily="50" charset="-128"/>
            </a:rPr>
            <a:t>　今後も、引き続き、地方税等の収納率向上に努めるとともに、新たな収入源の確保に努め、財政基盤の強化に努める。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151130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850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78740</xdr:rowOff>
    </xdr:from>
    <xdr:to>
      <xdr:col>19</xdr:col>
      <xdr:colOff>133350</xdr:colOff>
      <xdr:row>40</xdr:row>
      <xdr:rowOff>127000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367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54610</xdr:rowOff>
    </xdr:from>
    <xdr:to>
      <xdr:col>15</xdr:col>
      <xdr:colOff>82550</xdr:colOff>
      <xdr:row>40</xdr:row>
      <xdr:rowOff>78740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30480</xdr:rowOff>
    </xdr:from>
    <xdr:to>
      <xdr:col>11</xdr:col>
      <xdr:colOff>31750</xdr:colOff>
      <xdr:row>40</xdr:row>
      <xdr:rowOff>54610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8884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100330</xdr:rowOff>
    </xdr:from>
    <xdr:to>
      <xdr:col>23</xdr:col>
      <xdr:colOff>184150</xdr:colOff>
      <xdr:row>41</xdr:row>
      <xdr:rowOff>30480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116857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27940</xdr:rowOff>
    </xdr:from>
    <xdr:to>
      <xdr:col>15</xdr:col>
      <xdr:colOff>133350</xdr:colOff>
      <xdr:row>40</xdr:row>
      <xdr:rowOff>129540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139717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3810</xdr:rowOff>
    </xdr:from>
    <xdr:to>
      <xdr:col>11</xdr:col>
      <xdr:colOff>82550</xdr:colOff>
      <xdr:row>40</xdr:row>
      <xdr:rowOff>105410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115587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151130</xdr:rowOff>
    </xdr:from>
    <xdr:to>
      <xdr:col>7</xdr:col>
      <xdr:colOff>31750</xdr:colOff>
      <xdr:row>40</xdr:row>
      <xdr:rowOff>81280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91457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経常収支比率については、前年度比で</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ポイント悪化した。分子要因（経常経費充当一般財源等増減要因）としては、主に人件費や扶助費、宇城広域連合負担金（宇城クリーンセンター費）の増加等が挙げられる。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また、分母要因（経常一般財源等総額増減要因）としては、地方特例交付金及び普通交付税の増加によるものだが、分子は増加する見込の一方、分母は一時的な増加であるため、今後も上昇に転じると見込んでいる。今後は、事業の優先度を評価し、必要不可欠な事業に厳選して実施する等見直しを行うと共に、ふるさと納税等の寄附金獲得の強化等、積極的な歳入の確保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159838</xdr:rowOff>
    </xdr:from>
    <xdr:to>
      <xdr:col>23</xdr:col>
      <xdr:colOff>133350</xdr:colOff>
      <xdr:row>61</xdr:row>
      <xdr:rowOff>19413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46838"/>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60</xdr:row>
      <xdr:rowOff>159838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08920"/>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79647</xdr:rowOff>
    </xdr:from>
    <xdr:to>
      <xdr:col>15</xdr:col>
      <xdr:colOff>82550</xdr:colOff>
      <xdr:row>60</xdr:row>
      <xdr:rowOff>121920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95197"/>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79647</xdr:rowOff>
    </xdr:from>
    <xdr:to>
      <xdr:col>11</xdr:col>
      <xdr:colOff>31750</xdr:colOff>
      <xdr:row>60</xdr:row>
      <xdr:rowOff>156391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95197"/>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53884</xdr:rowOff>
    </xdr:from>
    <xdr:to>
      <xdr:col>7</xdr:col>
      <xdr:colOff>31750</xdr:colOff>
      <xdr:row>60</xdr:row>
      <xdr:rowOff>155484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165661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10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140063</xdr:rowOff>
    </xdr:from>
    <xdr:to>
      <xdr:col>23</xdr:col>
      <xdr:colOff>184150</xdr:colOff>
      <xdr:row>61</xdr:row>
      <xdr:rowOff>70213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112140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9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109038</xdr:rowOff>
    </xdr:from>
    <xdr:to>
      <xdr:col>19</xdr:col>
      <xdr:colOff>184150</xdr:colOff>
      <xdr:row>61</xdr:row>
      <xdr:rowOff>39188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23965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82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157497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28847</xdr:rowOff>
    </xdr:from>
    <xdr:to>
      <xdr:col>11</xdr:col>
      <xdr:colOff>82550</xdr:colOff>
      <xdr:row>59</xdr:row>
      <xdr:rowOff>130447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140624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105591</xdr:rowOff>
    </xdr:from>
    <xdr:to>
      <xdr:col>7</xdr:col>
      <xdr:colOff>31750</xdr:colOff>
      <xdr:row>61</xdr:row>
      <xdr:rowOff>35741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20518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7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人当たり人件費・物件費等決算額は、前年度比で</a:t>
          </a:r>
          <a:r>
            <a:rPr kumimoji="1" lang="en-US" altLang="ja-JP" sz="1300">
              <a:latin typeface="ＭＳ Ｐゴシック" panose="020B0600070205080204" pitchFamily="50" charset="-128"/>
              <a:ea typeface="ＭＳ Ｐゴシック" panose="020B0600070205080204" pitchFamily="50" charset="-128"/>
            </a:rPr>
            <a:t>7,991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人件費については、退職者の増加や、会計年度任用職員の勤勉手当の開始、人事院勧告の反映により増加しており、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人あたりの単価が上昇している。</a:t>
          </a:r>
        </a:p>
        <a:p>
          <a:r>
            <a:rPr kumimoji="1" lang="ja-JP" altLang="en-US" sz="1300">
              <a:latin typeface="ＭＳ Ｐゴシック" panose="020B0600070205080204" pitchFamily="50" charset="-128"/>
              <a:ea typeface="ＭＳ Ｐゴシック" panose="020B0600070205080204" pitchFamily="50" charset="-128"/>
            </a:rPr>
            <a:t>　また、物件費については、物価高騰の影響で清掃収集業務経費や経常的な委託料が全体的に増加している。今後は、ガバメントクラウドやシステム標準化に係る使用料の発生により増加が見込まれる。</a:t>
          </a:r>
        </a:p>
        <a:p>
          <a:r>
            <a:rPr kumimoji="1" lang="ja-JP" altLang="en-US" sz="1300">
              <a:latin typeface="ＭＳ Ｐゴシック" panose="020B0600070205080204" pitchFamily="50" charset="-128"/>
              <a:ea typeface="ＭＳ Ｐゴシック" panose="020B0600070205080204" pitchFamily="50" charset="-128"/>
            </a:rPr>
            <a:t>　類似団体との比較では、平成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年度以降類似団体平均値を下回る状態が続いてる。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26690</xdr:rowOff>
    </xdr:from>
    <xdr:to>
      <xdr:col>23</xdr:col>
      <xdr:colOff>133350</xdr:colOff>
      <xdr:row>81</xdr:row>
      <xdr:rowOff>28618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14140"/>
          <a:ext cx="8382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13396</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08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25932</xdr:rowOff>
    </xdr:from>
    <xdr:to>
      <xdr:col>19</xdr:col>
      <xdr:colOff>133350</xdr:colOff>
      <xdr:row>81</xdr:row>
      <xdr:rowOff>26690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13382"/>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25932</xdr:rowOff>
    </xdr:from>
    <xdr:to>
      <xdr:col>15</xdr:col>
      <xdr:colOff>82550</xdr:colOff>
      <xdr:row>81</xdr:row>
      <xdr:rowOff>26034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13382"/>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24166</xdr:rowOff>
    </xdr:from>
    <xdr:to>
      <xdr:col>11</xdr:col>
      <xdr:colOff>31750</xdr:colOff>
      <xdr:row>81</xdr:row>
      <xdr:rowOff>26034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1616"/>
          <a:ext cx="8890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158200</xdr:rowOff>
    </xdr:from>
    <xdr:to>
      <xdr:col>7</xdr:col>
      <xdr:colOff>31750</xdr:colOff>
      <xdr:row>81</xdr:row>
      <xdr:rowOff>88350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73127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149268</xdr:rowOff>
    </xdr:from>
    <xdr:to>
      <xdr:col>23</xdr:col>
      <xdr:colOff>184150</xdr:colOff>
      <xdr:row>81</xdr:row>
      <xdr:rowOff>79418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6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70545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8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147340</xdr:rowOff>
    </xdr:from>
    <xdr:to>
      <xdr:col>19</xdr:col>
      <xdr:colOff>184150</xdr:colOff>
      <xdr:row>81</xdr:row>
      <xdr:rowOff>77490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87667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146582</xdr:rowOff>
    </xdr:from>
    <xdr:to>
      <xdr:col>15</xdr:col>
      <xdr:colOff>133350</xdr:colOff>
      <xdr:row>81</xdr:row>
      <xdr:rowOff>76732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86909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146684</xdr:rowOff>
    </xdr:from>
    <xdr:to>
      <xdr:col>11</xdr:col>
      <xdr:colOff>82550</xdr:colOff>
      <xdr:row>81</xdr:row>
      <xdr:rowOff>76834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87011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144816</xdr:rowOff>
    </xdr:from>
    <xdr:to>
      <xdr:col>7</xdr:col>
      <xdr:colOff>31750</xdr:colOff>
      <xdr:row>81</xdr:row>
      <xdr:rowOff>74966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85143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29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給与水準を示すラスパイレス指数は、全国市平均を下回るものの、前年度比で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ポイント上昇し、類似団体平均とほぼ同水準となった。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ラスパイレス指数の上昇要因としては、職員採用や退職により職員構成が変動したことが考えられる。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85</xdr:row>
      <xdr:rowOff>31750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50158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85</xdr:row>
      <xdr:rowOff>169636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50158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85</xdr:row>
      <xdr:rowOff>169636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15421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256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これまで計画採用と優秀な人材確保に努めてきた。しかし、定年退職者以外の普通退職者が増加する等、計画している職員数を確保できず、人口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人当たりの職員数は、前年度から微増しているものの、類似団体比較し少ない水準にある。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月に策定した第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定員適正化計画においては、育児休業者や休職者を除く実稼働職員数を指標とし、職員数の増加に取組んでいる。今後についても、引き続き計画的な採用を実施するとともに、最少の経費で最大の効果が出せるよう適切な人員配置を行う。</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163999</xdr:rowOff>
    </xdr:from>
    <xdr:to>
      <xdr:col>81</xdr:col>
      <xdr:colOff>44450</xdr:colOff>
      <xdr:row>59</xdr:row>
      <xdr:rowOff>20701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108099"/>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162391</xdr:rowOff>
    </xdr:from>
    <xdr:to>
      <xdr:col>77</xdr:col>
      <xdr:colOff>44450</xdr:colOff>
      <xdr:row>58</xdr:row>
      <xdr:rowOff>163999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106491"/>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145500</xdr:rowOff>
    </xdr:from>
    <xdr:to>
      <xdr:col>72</xdr:col>
      <xdr:colOff>203200</xdr:colOff>
      <xdr:row>58</xdr:row>
      <xdr:rowOff>162391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089600"/>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141478</xdr:rowOff>
    </xdr:from>
    <xdr:to>
      <xdr:col>68</xdr:col>
      <xdr:colOff>152400</xdr:colOff>
      <xdr:row>58</xdr:row>
      <xdr:rowOff>145500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08557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23664</xdr:rowOff>
    </xdr:from>
    <xdr:to>
      <xdr:col>64</xdr:col>
      <xdr:colOff>152400</xdr:colOff>
      <xdr:row>60</xdr:row>
      <xdr:rowOff>125264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1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110041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9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141351</xdr:rowOff>
    </xdr:from>
    <xdr:to>
      <xdr:col>81</xdr:col>
      <xdr:colOff>95250</xdr:colOff>
      <xdr:row>59</xdr:row>
      <xdr:rowOff>71501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0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62628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06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113199</xdr:rowOff>
    </xdr:from>
    <xdr:to>
      <xdr:col>77</xdr:col>
      <xdr:colOff>95250</xdr:colOff>
      <xdr:row>59</xdr:row>
      <xdr:rowOff>43349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05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53526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826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111591</xdr:rowOff>
    </xdr:from>
    <xdr:to>
      <xdr:col>73</xdr:col>
      <xdr:colOff>44450</xdr:colOff>
      <xdr:row>59</xdr:row>
      <xdr:rowOff>41741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0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51918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82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94700</xdr:rowOff>
    </xdr:from>
    <xdr:to>
      <xdr:col>68</xdr:col>
      <xdr:colOff>203200</xdr:colOff>
      <xdr:row>59</xdr:row>
      <xdr:rowOff>24850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0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35027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8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90678</xdr:rowOff>
    </xdr:from>
    <xdr:to>
      <xdr:col>64</xdr:col>
      <xdr:colOff>152400</xdr:colOff>
      <xdr:row>59</xdr:row>
      <xdr:rowOff>20828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03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31005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80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か年平均は、前年度比で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ポイント増加した。これは、熊本地震の復旧事業に係る地方債の償還が影響しており、今後も償還が続いていくため、引き続き実質公債費率が増加することが見込まれる。　</a:t>
          </a:r>
        </a:p>
        <a:p>
          <a:r>
            <a:rPr kumimoji="1" lang="ja-JP" altLang="en-US" sz="1300">
              <a:latin typeface="ＭＳ Ｐゴシック" panose="020B0600070205080204" pitchFamily="50" charset="-128"/>
              <a:ea typeface="ＭＳ Ｐゴシック" panose="020B0600070205080204" pitchFamily="50" charset="-128"/>
            </a:rPr>
            <a:t>　類似団体、全国、熊本県平均値と比較しても高いため、地方債活用事業の実施にあたっては、実施時期の平準化や事業規模の適正化等により、実質公債費比率を悪化させないよう努めている。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70273</xdr:rowOff>
    </xdr:from>
    <xdr:to>
      <xdr:col>81</xdr:col>
      <xdr:colOff>44450</xdr:colOff>
      <xdr:row>37</xdr:row>
      <xdr:rowOff>78317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1392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60219</xdr:rowOff>
    </xdr:from>
    <xdr:to>
      <xdr:col>77</xdr:col>
      <xdr:colOff>44450</xdr:colOff>
      <xdr:row>37</xdr:row>
      <xdr:rowOff>70273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0386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50165</xdr:rowOff>
    </xdr:from>
    <xdr:to>
      <xdr:col>72</xdr:col>
      <xdr:colOff>203200</xdr:colOff>
      <xdr:row>37</xdr:row>
      <xdr:rowOff>60219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9381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44133</xdr:rowOff>
    </xdr:from>
    <xdr:to>
      <xdr:col>68</xdr:col>
      <xdr:colOff>152400</xdr:colOff>
      <xdr:row>37</xdr:row>
      <xdr:rowOff>50165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8778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132609</xdr:rowOff>
    </xdr:from>
    <xdr:to>
      <xdr:col>64</xdr:col>
      <xdr:colOff>152400</xdr:colOff>
      <xdr:row>37</xdr:row>
      <xdr:rowOff>62759</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04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72936</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7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27517</xdr:rowOff>
    </xdr:from>
    <xdr:to>
      <xdr:col>81</xdr:col>
      <xdr:colOff>95250</xdr:colOff>
      <xdr:row>37</xdr:row>
      <xdr:rowOff>129117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171044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43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19473</xdr:rowOff>
    </xdr:from>
    <xdr:to>
      <xdr:col>77</xdr:col>
      <xdr:colOff>95250</xdr:colOff>
      <xdr:row>37</xdr:row>
      <xdr:rowOff>121073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105850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49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9419</xdr:rowOff>
    </xdr:from>
    <xdr:to>
      <xdr:col>73</xdr:col>
      <xdr:colOff>44450</xdr:colOff>
      <xdr:row>37</xdr:row>
      <xdr:rowOff>111019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5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95796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3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170815</xdr:rowOff>
    </xdr:from>
    <xdr:to>
      <xdr:col>68</xdr:col>
      <xdr:colOff>203200</xdr:colOff>
      <xdr:row>37</xdr:row>
      <xdr:rowOff>100965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85742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164783</xdr:rowOff>
    </xdr:from>
    <xdr:to>
      <xdr:col>64</xdr:col>
      <xdr:colOff>152400</xdr:colOff>
      <xdr:row>37</xdr:row>
      <xdr:rowOff>94933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3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79710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2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将来負担比率については、ここ数年「該当なし」だったが「</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主な要因としては、分子である充当可能財源等の減少が挙げられるが、これは網田コミュニティセンター建設事業等により庁舎建設等基金を取り崩したためである。</a:t>
          </a:r>
        </a:p>
        <a:p>
          <a:r>
            <a:rPr kumimoji="1" lang="ja-JP" altLang="en-US" sz="1300">
              <a:latin typeface="ＭＳ Ｐゴシック" panose="020B0600070205080204" pitchFamily="50" charset="-128"/>
              <a:ea typeface="ＭＳ Ｐゴシック" panose="020B0600070205080204" pitchFamily="50" charset="-128"/>
            </a:rPr>
            <a:t>　後世への負担が大きくなりすぎないように、引き続き健全運営を行っていく。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98724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84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31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12294</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24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20250</xdr:rowOff>
    </xdr:from>
    <xdr:to>
      <xdr:col>64</xdr:col>
      <xdr:colOff>152400</xdr:colOff>
      <xdr:row>15</xdr:row>
      <xdr:rowOff>121850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59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132027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36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人件費については、前年度比で</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退職者の増加や、会計年度任用職員の勤勉手当の支給開始、人事院勧告の反映により分子が増加している。</a:t>
          </a:r>
        </a:p>
        <a:p>
          <a:r>
            <a:rPr kumimoji="1" lang="ja-JP" altLang="en-US" sz="1200">
              <a:latin typeface="ＭＳ Ｐゴシック" panose="020B0600070205080204" pitchFamily="50" charset="-128"/>
              <a:ea typeface="ＭＳ Ｐゴシック" panose="020B0600070205080204" pitchFamily="50" charset="-128"/>
            </a:rPr>
            <a:t>　類似団体との比較では、平均を下回る状態が続いており、全国、熊本県</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平均値と比較しても低くなっている。現在の正規職員数は定員適正化計画の計画人数を確保できていないことから、計画推進に伴い、正規職員数及び人件費の増加が見込まれるため、会計年度任用職員の人数調整を行い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120142</xdr:rowOff>
    </xdr:from>
    <xdr:to>
      <xdr:col>24</xdr:col>
      <xdr:colOff>25400</xdr:colOff>
      <xdr:row>36</xdr:row>
      <xdr:rowOff>3556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208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120142</xdr:rowOff>
    </xdr:from>
    <xdr:to>
      <xdr:col>19</xdr:col>
      <xdr:colOff>187325</xdr:colOff>
      <xdr:row>35</xdr:row>
      <xdr:rowOff>138430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208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120142</xdr:rowOff>
    </xdr:from>
    <xdr:to>
      <xdr:col>15</xdr:col>
      <xdr:colOff>98425</xdr:colOff>
      <xdr:row>35</xdr:row>
      <xdr:rowOff>138430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208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120142</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208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140733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69342</xdr:rowOff>
    </xdr:from>
    <xdr:to>
      <xdr:col>20</xdr:col>
      <xdr:colOff>38100</xdr:colOff>
      <xdr:row>35</xdr:row>
      <xdr:rowOff>170942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9669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3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69342</xdr:rowOff>
    </xdr:from>
    <xdr:to>
      <xdr:col>11</xdr:col>
      <xdr:colOff>60325</xdr:colOff>
      <xdr:row>35</xdr:row>
      <xdr:rowOff>170942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物件費ついては、前年度比で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分子において、物価高騰の影響で委託料等が全体的に増加している。類似団体との比較では、平均を下回る状態が続いており、全国平均値、熊本県平均値と比較しても低くなっている。</a:t>
          </a:r>
        </a:p>
        <a:p>
          <a:r>
            <a:rPr kumimoji="1" lang="ja-JP" altLang="en-US" sz="1300">
              <a:latin typeface="ＭＳ Ｐゴシック" panose="020B0600070205080204" pitchFamily="50" charset="-128"/>
              <a:ea typeface="ＭＳ Ｐゴシック" panose="020B0600070205080204" pitchFamily="50" charset="-128"/>
            </a:rPr>
            <a:t>　今後は、ガバメントクラウドやシステム標準化に係る使用料の発生により増加が見込まれるため、その他事務経費の抑制に努める。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15</xdr:row>
      <xdr:rowOff>153670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178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15</xdr:row>
      <xdr:rowOff>153670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7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85090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568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85090</xdr:rowOff>
    </xdr:from>
    <xdr:to>
      <xdr:col>69</xdr:col>
      <xdr:colOff>92075</xdr:colOff>
      <xdr:row>15</xdr:row>
      <xdr:rowOff>92710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56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78757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102870</xdr:rowOff>
    </xdr:from>
    <xdr:to>
      <xdr:col>78</xdr:col>
      <xdr:colOff>120650</xdr:colOff>
      <xdr:row>16</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43197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34290</xdr:rowOff>
    </xdr:from>
    <xdr:to>
      <xdr:col>69</xdr:col>
      <xdr:colOff>142875</xdr:colOff>
      <xdr:row>15</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146067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41910</xdr:rowOff>
    </xdr:from>
    <xdr:to>
      <xdr:col>65</xdr:col>
      <xdr:colOff>53975</xdr:colOff>
      <xdr:row>15</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153687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扶助費については、前年度比で</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分子において、子どものための教育・保育給付費に関して、人事院勧告による保育士の報酬増加により公定価格が増加したことが影響している。</a:t>
          </a:r>
        </a:p>
        <a:p>
          <a:r>
            <a:rPr kumimoji="1" lang="ja-JP" altLang="en-US" sz="1200">
              <a:latin typeface="ＭＳ Ｐゴシック" panose="020B0600070205080204" pitchFamily="50" charset="-128"/>
              <a:ea typeface="ＭＳ Ｐゴシック" panose="020B0600070205080204" pitchFamily="50" charset="-128"/>
            </a:rPr>
            <a:t>　類似団体との比較では、平均を大きく上回る状態が続いており、全国平均値、</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熊本平均値よりも上回っている。今後も、福祉サービス関連の利用者増に伴い扶助費の増加が見込まれるため、各種予防対策の充実等により将来的な歳出の抑制につなげる。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78015</xdr:rowOff>
    </xdr:from>
    <xdr:to>
      <xdr:col>24</xdr:col>
      <xdr:colOff>25400</xdr:colOff>
      <xdr:row>60</xdr:row>
      <xdr:rowOff>143328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650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23585</xdr:rowOff>
    </xdr:from>
    <xdr:to>
      <xdr:col>19</xdr:col>
      <xdr:colOff>187325</xdr:colOff>
      <xdr:row>60</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3105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140607</xdr:rowOff>
    </xdr:from>
    <xdr:to>
      <xdr:col>15</xdr:col>
      <xdr:colOff>98425</xdr:colOff>
      <xdr:row>60</xdr:row>
      <xdr:rowOff>23585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2561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140607</xdr:rowOff>
    </xdr:from>
    <xdr:to>
      <xdr:col>11</xdr:col>
      <xdr:colOff>9525</xdr:colOff>
      <xdr:row>60</xdr:row>
      <xdr:rowOff>143328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256157"/>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92528</xdr:rowOff>
    </xdr:from>
    <xdr:to>
      <xdr:col>24</xdr:col>
      <xdr:colOff>76200</xdr:colOff>
      <xdr:row>61</xdr:row>
      <xdr:rowOff>22678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1105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28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144235</xdr:rowOff>
    </xdr:from>
    <xdr:to>
      <xdr:col>15</xdr:col>
      <xdr:colOff>149225</xdr:colOff>
      <xdr:row>60</xdr:row>
      <xdr:rowOff>74385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59162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34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89807</xdr:rowOff>
    </xdr:from>
    <xdr:to>
      <xdr:col>11</xdr:col>
      <xdr:colOff>60325</xdr:colOff>
      <xdr:row>60</xdr:row>
      <xdr:rowOff>19957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4734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その他ついては、前年度比で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維持補修費については、物価高騰や老朽化により前年度比で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ポイント増加したため、公共施設等総合管理計画に基づき、施設の適正管理及び費用の平準化に努める。</a:t>
          </a:r>
        </a:p>
        <a:p>
          <a:r>
            <a:rPr kumimoji="1" lang="ja-JP" altLang="en-US" sz="1300">
              <a:latin typeface="ＭＳ Ｐゴシック" panose="020B0600070205080204" pitchFamily="50" charset="-128"/>
              <a:ea typeface="ＭＳ Ｐゴシック" panose="020B0600070205080204" pitchFamily="50" charset="-128"/>
            </a:rPr>
            <a:t>　繰出金については、前年度比で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ポイント減少した。後期高齢者医療広域連合負担金において、医療給付費分である療養給付費負担金が減額したことが影響している。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59</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45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59</xdr:row>
      <xdr:rowOff>6350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69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25400</xdr:rowOff>
    </xdr:from>
    <xdr:to>
      <xdr:col>73</xdr:col>
      <xdr:colOff>180975</xdr:colOff>
      <xdr:row>58</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25400</xdr:rowOff>
    </xdr:from>
    <xdr:to>
      <xdr:col>69</xdr:col>
      <xdr:colOff>92075</xdr:colOff>
      <xdr:row>59</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695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127000</xdr:rowOff>
    </xdr:from>
    <xdr:to>
      <xdr:col>78</xdr:col>
      <xdr:colOff>120650</xdr:colOff>
      <xdr:row>59</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146050</xdr:rowOff>
    </xdr:from>
    <xdr:to>
      <xdr:col>69</xdr:col>
      <xdr:colOff>142875</xdr:colOff>
      <xdr:row>58</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補助費等ついては、前年度比で</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分子において、宇城クリーンセンター（廃棄物処理施設）の施設運営業務委託開始に伴い、宇城広域連合負担金が増加したことが影響している。類似団体との比較では平均を上回り、全国平均値、熊本県平均値と比較しても高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今後は、宇城クリーンセンターの改修や北消防署建設の起債の償還で負担金が増加が見込まれるため、その他の事業において優先度を評価し、必要不可欠な事業に厳選して実施する等見直しを行う。</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37</xdr:row>
      <xdr:rowOff>1270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129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37</xdr:row>
      <xdr:rowOff>42418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129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149860</xdr:rowOff>
    </xdr:from>
    <xdr:to>
      <xdr:col>73</xdr:col>
      <xdr:colOff>180975</xdr:colOff>
      <xdr:row>37</xdr:row>
      <xdr:rowOff>42418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220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56134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2206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との比較では、平均値を上回り、全国平均値、熊本県平均値と比較しても高くなっている。熊本地震からの復旧事業に係る災害復旧事業債等の償還の影響によるもので、今後も同程度の償還金が発生する見込みのため、公債費の比率は大きく減少しないことが見込まれ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60325</xdr:rowOff>
    </xdr:from>
    <xdr:to>
      <xdr:col>24</xdr:col>
      <xdr:colOff>25400</xdr:colOff>
      <xdr:row>75</xdr:row>
      <xdr:rowOff>77470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907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52705</xdr:rowOff>
    </xdr:from>
    <xdr:to>
      <xdr:col>19</xdr:col>
      <xdr:colOff>187325</xdr:colOff>
      <xdr:row>75</xdr:row>
      <xdr:rowOff>77470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114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165100</xdr:rowOff>
    </xdr:from>
    <xdr:to>
      <xdr:col>15</xdr:col>
      <xdr:colOff>98425</xdr:colOff>
      <xdr:row>75</xdr:row>
      <xdr:rowOff>52705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524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165100</xdr:rowOff>
    </xdr:from>
    <xdr:to>
      <xdr:col>11</xdr:col>
      <xdr:colOff>9525</xdr:colOff>
      <xdr:row>74</xdr:row>
      <xdr:rowOff>167005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524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108585</xdr:rowOff>
    </xdr:from>
    <xdr:to>
      <xdr:col>6</xdr:col>
      <xdr:colOff>171450</xdr:colOff>
      <xdr:row>75</xdr:row>
      <xdr:rowOff>38735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79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48912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xdr:rowOff>
    </xdr:from>
    <xdr:to>
      <xdr:col>24</xdr:col>
      <xdr:colOff>76200</xdr:colOff>
      <xdr:row>75</xdr:row>
      <xdr:rowOff>111125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153052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4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26670</xdr:rowOff>
    </xdr:from>
    <xdr:to>
      <xdr:col>20</xdr:col>
      <xdr:colOff>38100</xdr:colOff>
      <xdr:row>75</xdr:row>
      <xdr:rowOff>128270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113047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71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1905</xdr:rowOff>
    </xdr:from>
    <xdr:to>
      <xdr:col>15</xdr:col>
      <xdr:colOff>149225</xdr:colOff>
      <xdr:row>75</xdr:row>
      <xdr:rowOff>103505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88282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47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114300</xdr:rowOff>
    </xdr:from>
    <xdr:to>
      <xdr:col>11</xdr:col>
      <xdr:colOff>60325</xdr:colOff>
      <xdr:row>75</xdr:row>
      <xdr:rowOff>44450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54627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116205</xdr:rowOff>
    </xdr:from>
    <xdr:to>
      <xdr:col>6</xdr:col>
      <xdr:colOff>171450</xdr:colOff>
      <xdr:row>75</xdr:row>
      <xdr:rowOff>46355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31132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8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公債費以外については、前年度比で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ポイント増加した。主な要因としては、人件費、扶助費、補助費等の各指標の増加が挙げられる。なお、類似団体平均値、全国平均値、熊本県平均値と比較すると下回っている。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今後も、引き続き、人事評価制度の活用等による給与の適正化や、民間委託等による業務の効率化を検討し、行政サービスに対する受益者負担も視野に入れながら、財政健全化を図る。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5720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76</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572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165863</xdr:rowOff>
    </xdr:from>
    <xdr:to>
      <xdr:col>73</xdr:col>
      <xdr:colOff>180975</xdr:colOff>
      <xdr:row>76</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24613"/>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165863</xdr:rowOff>
    </xdr:from>
    <xdr:to>
      <xdr:col>69</xdr:col>
      <xdr:colOff>92075</xdr:colOff>
      <xdr:row>77</xdr:row>
      <xdr:rowOff>147574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24613"/>
          <a:ext cx="889000" cy="32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158496</xdr:rowOff>
    </xdr:from>
    <xdr:to>
      <xdr:col>82</xdr:col>
      <xdr:colOff>158750</xdr:colOff>
      <xdr:row>77</xdr:row>
      <xdr:rowOff>88646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3573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3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16527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85344</xdr:rowOff>
    </xdr:from>
    <xdr:to>
      <xdr:col>74</xdr:col>
      <xdr:colOff>31750</xdr:colOff>
      <xdr:row>77</xdr:row>
      <xdr:rowOff>15494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115062</xdr:rowOff>
    </xdr:from>
    <xdr:to>
      <xdr:col>69</xdr:col>
      <xdr:colOff>142875</xdr:colOff>
      <xdr:row>76</xdr:row>
      <xdr:rowOff>45213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55389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96774</xdr:rowOff>
    </xdr:from>
    <xdr:to>
      <xdr:col>65</xdr:col>
      <xdr:colOff>53975</xdr:colOff>
      <xdr:row>78</xdr:row>
      <xdr:rowOff>26924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11701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85804</xdr:rowOff>
    </xdr:from>
    <xdr:to>
      <xdr:col>29</xdr:col>
      <xdr:colOff>127000</xdr:colOff>
      <xdr:row>20</xdr:row>
      <xdr:rowOff>1327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90979"/>
          <a:ext cx="647700" cy="86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1327</xdr:rowOff>
    </xdr:from>
    <xdr:to>
      <xdr:col>26</xdr:col>
      <xdr:colOff>50800</xdr:colOff>
      <xdr:row>20</xdr:row>
      <xdr:rowOff>17577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477952"/>
          <a:ext cx="698500" cy="16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17577</xdr:rowOff>
    </xdr:from>
    <xdr:to>
      <xdr:col>22</xdr:col>
      <xdr:colOff>114300</xdr:colOff>
      <xdr:row>20</xdr:row>
      <xdr:rowOff>46247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494202"/>
          <a:ext cx="698500" cy="28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37989</xdr:rowOff>
    </xdr:from>
    <xdr:to>
      <xdr:col>18</xdr:col>
      <xdr:colOff>177800</xdr:colOff>
      <xdr:row>20</xdr:row>
      <xdr:rowOff>46247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514614"/>
          <a:ext cx="698500" cy="8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36928</xdr:rowOff>
    </xdr:from>
    <xdr:to>
      <xdr:col>15</xdr:col>
      <xdr:colOff>101600</xdr:colOff>
      <xdr:row>18</xdr:row>
      <xdr:rowOff>138528</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706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148705</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3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35004</xdr:rowOff>
    </xdr:from>
    <xdr:to>
      <xdr:col>29</xdr:col>
      <xdr:colOff>177800</xdr:colOff>
      <xdr:row>19</xdr:row>
      <xdr:rowOff>136604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340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7081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31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121977</xdr:rowOff>
    </xdr:from>
    <xdr:to>
      <xdr:col>26</xdr:col>
      <xdr:colOff>101600</xdr:colOff>
      <xdr:row>20</xdr:row>
      <xdr:rowOff>52127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427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36904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513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138227</xdr:rowOff>
    </xdr:from>
    <xdr:to>
      <xdr:col>22</xdr:col>
      <xdr:colOff>165100</xdr:colOff>
      <xdr:row>20</xdr:row>
      <xdr:rowOff>68377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443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53154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52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166897</xdr:rowOff>
    </xdr:from>
    <xdr:to>
      <xdr:col>19</xdr:col>
      <xdr:colOff>38100</xdr:colOff>
      <xdr:row>20</xdr:row>
      <xdr:rowOff>97047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47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81824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5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158639</xdr:rowOff>
    </xdr:from>
    <xdr:to>
      <xdr:col>15</xdr:col>
      <xdr:colOff>101600</xdr:colOff>
      <xdr:row>20</xdr:row>
      <xdr:rowOff>88789</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463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73566</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550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53649</xdr:rowOff>
    </xdr:from>
    <xdr:to>
      <xdr:col>29</xdr:col>
      <xdr:colOff>127000</xdr:colOff>
      <xdr:row>38</xdr:row>
      <xdr:rowOff>54370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21249"/>
          <a:ext cx="647700" cy="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53649</xdr:rowOff>
    </xdr:from>
    <xdr:to>
      <xdr:col>26</xdr:col>
      <xdr:colOff>50800</xdr:colOff>
      <xdr:row>38</xdr:row>
      <xdr:rowOff>57770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21249"/>
          <a:ext cx="698500" cy="4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57770</xdr:rowOff>
    </xdr:from>
    <xdr:to>
      <xdr:col>22</xdr:col>
      <xdr:colOff>114300</xdr:colOff>
      <xdr:row>38</xdr:row>
      <xdr:rowOff>67459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25370"/>
          <a:ext cx="698500" cy="9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67459</xdr:rowOff>
    </xdr:from>
    <xdr:to>
      <xdr:col>18</xdr:col>
      <xdr:colOff>177800</xdr:colOff>
      <xdr:row>38</xdr:row>
      <xdr:rowOff>69866</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5059"/>
          <a:ext cx="698500" cy="2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20098</xdr:rowOff>
    </xdr:from>
    <xdr:to>
      <xdr:col>15</xdr:col>
      <xdr:colOff>101600</xdr:colOff>
      <xdr:row>38</xdr:row>
      <xdr:rowOff>121698</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106475</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3570</xdr:rowOff>
    </xdr:from>
    <xdr:to>
      <xdr:col>29</xdr:col>
      <xdr:colOff>177800</xdr:colOff>
      <xdr:row>38</xdr:row>
      <xdr:rowOff>105170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1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318547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2849</xdr:rowOff>
    </xdr:from>
    <xdr:to>
      <xdr:col>26</xdr:col>
      <xdr:colOff>101600</xdr:colOff>
      <xdr:row>38</xdr:row>
      <xdr:rowOff>104449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0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89226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56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6970</xdr:rowOff>
    </xdr:from>
    <xdr:to>
      <xdr:col>22</xdr:col>
      <xdr:colOff>165100</xdr:colOff>
      <xdr:row>38</xdr:row>
      <xdr:rowOff>108570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4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93347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16659</xdr:rowOff>
    </xdr:from>
    <xdr:to>
      <xdr:col>19</xdr:col>
      <xdr:colOff>38100</xdr:colOff>
      <xdr:row>38</xdr:row>
      <xdr:rowOff>118259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4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103036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19066</xdr:rowOff>
    </xdr:from>
    <xdr:to>
      <xdr:col>15</xdr:col>
      <xdr:colOff>101600</xdr:colOff>
      <xdr:row>38</xdr:row>
      <xdr:rowOff>120666</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6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130843</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55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152774</xdr:rowOff>
    </xdr:from>
    <xdr:to>
      <xdr:col>24</xdr:col>
      <xdr:colOff>63500</xdr:colOff>
      <xdr:row>39</xdr:row>
      <xdr:rowOff>84227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67874"/>
          <a:ext cx="838200" cy="10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84041</xdr:rowOff>
    </xdr:from>
    <xdr:to>
      <xdr:col>19</xdr:col>
      <xdr:colOff>177800</xdr:colOff>
      <xdr:row>39</xdr:row>
      <xdr:rowOff>84227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70591"/>
          <a:ext cx="889000" cy="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84041</xdr:rowOff>
    </xdr:from>
    <xdr:to>
      <xdr:col>15</xdr:col>
      <xdr:colOff>50800</xdr:colOff>
      <xdr:row>39</xdr:row>
      <xdr:rowOff>107141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70591"/>
          <a:ext cx="889000" cy="2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107141</xdr:rowOff>
    </xdr:from>
    <xdr:to>
      <xdr:col>10</xdr:col>
      <xdr:colOff>114300</xdr:colOff>
      <xdr:row>39</xdr:row>
      <xdr:rowOff>117276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93691"/>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26830</xdr:rowOff>
    </xdr:from>
    <xdr:to>
      <xdr:col>6</xdr:col>
      <xdr:colOff>38100</xdr:colOff>
      <xdr:row>37</xdr:row>
      <xdr:rowOff>128430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7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144957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4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101974</xdr:rowOff>
    </xdr:from>
    <xdr:to>
      <xdr:col>24</xdr:col>
      <xdr:colOff>114300</xdr:colOff>
      <xdr:row>39</xdr:row>
      <xdr:rowOff>32124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16901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3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33427</xdr:rowOff>
    </xdr:from>
    <xdr:to>
      <xdr:col>20</xdr:col>
      <xdr:colOff>38100</xdr:colOff>
      <xdr:row>39</xdr:row>
      <xdr:rowOff>135027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7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126154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81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33241</xdr:rowOff>
    </xdr:from>
    <xdr:to>
      <xdr:col>15</xdr:col>
      <xdr:colOff>101600</xdr:colOff>
      <xdr:row>39</xdr:row>
      <xdr:rowOff>134841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71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125968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81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56341</xdr:rowOff>
    </xdr:from>
    <xdr:to>
      <xdr:col>10</xdr:col>
      <xdr:colOff>165100</xdr:colOff>
      <xdr:row>39</xdr:row>
      <xdr:rowOff>157941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74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149068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8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66476</xdr:rowOff>
    </xdr:from>
    <xdr:to>
      <xdr:col>6</xdr:col>
      <xdr:colOff>38100</xdr:colOff>
      <xdr:row>39</xdr:row>
      <xdr:rowOff>168076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5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159203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4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124364</xdr:rowOff>
    </xdr:from>
    <xdr:to>
      <xdr:col>24</xdr:col>
      <xdr:colOff>63500</xdr:colOff>
      <xdr:row>58</xdr:row>
      <xdr:rowOff>125285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8464"/>
          <a:ext cx="838200" cy="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124128</xdr:rowOff>
    </xdr:from>
    <xdr:to>
      <xdr:col>19</xdr:col>
      <xdr:colOff>177800</xdr:colOff>
      <xdr:row>58</xdr:row>
      <xdr:rowOff>124364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8228"/>
          <a:ext cx="88900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123506</xdr:rowOff>
    </xdr:from>
    <xdr:to>
      <xdr:col>15</xdr:col>
      <xdr:colOff>50800</xdr:colOff>
      <xdr:row>58</xdr:row>
      <xdr:rowOff>124128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7606"/>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123506</xdr:rowOff>
    </xdr:from>
    <xdr:to>
      <xdr:col>10</xdr:col>
      <xdr:colOff>114300</xdr:colOff>
      <xdr:row>58</xdr:row>
      <xdr:rowOff>125090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7606"/>
          <a:ext cx="889000" cy="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69504</xdr:rowOff>
    </xdr:from>
    <xdr:to>
      <xdr:col>6</xdr:col>
      <xdr:colOff>38100</xdr:colOff>
      <xdr:row>58</xdr:row>
      <xdr:rowOff>171104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16181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74485</xdr:rowOff>
    </xdr:from>
    <xdr:to>
      <xdr:col>24</xdr:col>
      <xdr:colOff>114300</xdr:colOff>
      <xdr:row>59</xdr:row>
      <xdr:rowOff>4635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73564</xdr:rowOff>
    </xdr:from>
    <xdr:to>
      <xdr:col>20</xdr:col>
      <xdr:colOff>38100</xdr:colOff>
      <xdr:row>59</xdr:row>
      <xdr:rowOff>3714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166291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1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73328</xdr:rowOff>
    </xdr:from>
    <xdr:to>
      <xdr:col>15</xdr:col>
      <xdr:colOff>101600</xdr:colOff>
      <xdr:row>59</xdr:row>
      <xdr:rowOff>3478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166055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1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72706</xdr:rowOff>
    </xdr:from>
    <xdr:to>
      <xdr:col>10</xdr:col>
      <xdr:colOff>165100</xdr:colOff>
      <xdr:row>59</xdr:row>
      <xdr:rowOff>2856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165433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74290</xdr:rowOff>
    </xdr:from>
    <xdr:to>
      <xdr:col>6</xdr:col>
      <xdr:colOff>38100</xdr:colOff>
      <xdr:row>59</xdr:row>
      <xdr:rowOff>4440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167017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85013</xdr:rowOff>
    </xdr:from>
    <xdr:to>
      <xdr:col>24</xdr:col>
      <xdr:colOff>63500</xdr:colOff>
      <xdr:row>78</xdr:row>
      <xdr:rowOff>137592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58113"/>
          <a:ext cx="8382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137592</xdr:rowOff>
    </xdr:from>
    <xdr:to>
      <xdr:col>19</xdr:col>
      <xdr:colOff>177800</xdr:colOff>
      <xdr:row>78</xdr:row>
      <xdr:rowOff>148298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1069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148298</xdr:rowOff>
    </xdr:from>
    <xdr:to>
      <xdr:col>15</xdr:col>
      <xdr:colOff>50800</xdr:colOff>
      <xdr:row>78</xdr:row>
      <xdr:rowOff>170738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21398"/>
          <a:ext cx="889000" cy="2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170738</xdr:rowOff>
    </xdr:from>
    <xdr:to>
      <xdr:col>10</xdr:col>
      <xdr:colOff>114300</xdr:colOff>
      <xdr:row>79</xdr:row>
      <xdr:rowOff>6641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43838"/>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62218</xdr:rowOff>
    </xdr:from>
    <xdr:to>
      <xdr:col>6</xdr:col>
      <xdr:colOff>38100</xdr:colOff>
      <xdr:row>78</xdr:row>
      <xdr:rowOff>163818</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3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8895</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1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34213</xdr:rowOff>
    </xdr:from>
    <xdr:to>
      <xdr:col>24</xdr:col>
      <xdr:colOff>114300</xdr:colOff>
      <xdr:row>78</xdr:row>
      <xdr:rowOff>135813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153686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86792</xdr:rowOff>
    </xdr:from>
    <xdr:to>
      <xdr:col>20</xdr:col>
      <xdr:colOff>38100</xdr:colOff>
      <xdr:row>79</xdr:row>
      <xdr:rowOff>16942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8069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97498</xdr:rowOff>
    </xdr:from>
    <xdr:to>
      <xdr:col>15</xdr:col>
      <xdr:colOff>101600</xdr:colOff>
      <xdr:row>79</xdr:row>
      <xdr:rowOff>27648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18775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119938</xdr:rowOff>
    </xdr:from>
    <xdr:to>
      <xdr:col>10</xdr:col>
      <xdr:colOff>165100</xdr:colOff>
      <xdr:row>79</xdr:row>
      <xdr:rowOff>50088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41215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127291</xdr:rowOff>
    </xdr:from>
    <xdr:to>
      <xdr:col>6</xdr:col>
      <xdr:colOff>38100</xdr:colOff>
      <xdr:row>79</xdr:row>
      <xdr:rowOff>57441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48568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141277</xdr:rowOff>
    </xdr:from>
    <xdr:to>
      <xdr:col>24</xdr:col>
      <xdr:colOff>63500</xdr:colOff>
      <xdr:row>94</xdr:row>
      <xdr:rowOff>86131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86127"/>
          <a:ext cx="838200" cy="11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86131</xdr:rowOff>
    </xdr:from>
    <xdr:to>
      <xdr:col>19</xdr:col>
      <xdr:colOff>177800</xdr:colOff>
      <xdr:row>94</xdr:row>
      <xdr:rowOff>168047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02431"/>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94895</xdr:rowOff>
    </xdr:from>
    <xdr:to>
      <xdr:col>15</xdr:col>
      <xdr:colOff>50800</xdr:colOff>
      <xdr:row>94</xdr:row>
      <xdr:rowOff>168047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1119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94895</xdr:rowOff>
    </xdr:from>
    <xdr:to>
      <xdr:col>10</xdr:col>
      <xdr:colOff>114300</xdr:colOff>
      <xdr:row>95</xdr:row>
      <xdr:rowOff>128301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11195"/>
          <a:ext cx="889000" cy="20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155515</xdr:rowOff>
    </xdr:from>
    <xdr:to>
      <xdr:col>6</xdr:col>
      <xdr:colOff>38100</xdr:colOff>
      <xdr:row>96</xdr:row>
      <xdr:rowOff>85665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44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76792</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53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90477</xdr:rowOff>
    </xdr:from>
    <xdr:to>
      <xdr:col>24</xdr:col>
      <xdr:colOff>114300</xdr:colOff>
      <xdr:row>94</xdr:row>
      <xdr:rowOff>20627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3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113354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86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35331</xdr:rowOff>
    </xdr:from>
    <xdr:to>
      <xdr:col>20</xdr:col>
      <xdr:colOff>38100</xdr:colOff>
      <xdr:row>94</xdr:row>
      <xdr:rowOff>136931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5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153458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2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117247</xdr:rowOff>
    </xdr:from>
    <xdr:to>
      <xdr:col>15</xdr:col>
      <xdr:colOff>101600</xdr:colOff>
      <xdr:row>95</xdr:row>
      <xdr:rowOff>47397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3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63924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0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44095</xdr:rowOff>
    </xdr:from>
    <xdr:to>
      <xdr:col>10</xdr:col>
      <xdr:colOff>165100</xdr:colOff>
      <xdr:row>94</xdr:row>
      <xdr:rowOff>145695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6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162222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3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77501</xdr:rowOff>
    </xdr:from>
    <xdr:to>
      <xdr:col>6</xdr:col>
      <xdr:colOff>38100</xdr:colOff>
      <xdr:row>96</xdr:row>
      <xdr:rowOff>7651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6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24178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40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65506</xdr:rowOff>
    </xdr:from>
    <xdr:to>
      <xdr:col>55</xdr:col>
      <xdr:colOff>0</xdr:colOff>
      <xdr:row>38</xdr:row>
      <xdr:rowOff>75058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80606"/>
          <a:ext cx="838200" cy="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53760</xdr:rowOff>
    </xdr:from>
    <xdr:to>
      <xdr:col>50</xdr:col>
      <xdr:colOff>114300</xdr:colOff>
      <xdr:row>38</xdr:row>
      <xdr:rowOff>65506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68860"/>
          <a:ext cx="889000" cy="1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53760</xdr:rowOff>
    </xdr:from>
    <xdr:to>
      <xdr:col>45</xdr:col>
      <xdr:colOff>177800</xdr:colOff>
      <xdr:row>38</xdr:row>
      <xdr:rowOff>96733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68860"/>
          <a:ext cx="889000" cy="4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85796</xdr:rowOff>
    </xdr:from>
    <xdr:to>
      <xdr:col>41</xdr:col>
      <xdr:colOff>50800</xdr:colOff>
      <xdr:row>38</xdr:row>
      <xdr:rowOff>96733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57996"/>
          <a:ext cx="889000" cy="35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106022</xdr:rowOff>
    </xdr:from>
    <xdr:to>
      <xdr:col>36</xdr:col>
      <xdr:colOff>165100</xdr:colOff>
      <xdr:row>36</xdr:row>
      <xdr:rowOff>36172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0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52699</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8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24258</xdr:rowOff>
    </xdr:from>
    <xdr:to>
      <xdr:col>55</xdr:col>
      <xdr:colOff>50800</xdr:colOff>
      <xdr:row>38</xdr:row>
      <xdr:rowOff>125858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2685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1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14706</xdr:rowOff>
    </xdr:from>
    <xdr:to>
      <xdr:col>50</xdr:col>
      <xdr:colOff>165100</xdr:colOff>
      <xdr:row>38</xdr:row>
      <xdr:rowOff>116306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107433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2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2960</xdr:rowOff>
    </xdr:from>
    <xdr:to>
      <xdr:col>46</xdr:col>
      <xdr:colOff>38100</xdr:colOff>
      <xdr:row>38</xdr:row>
      <xdr:rowOff>104560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1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95687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1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45933</xdr:rowOff>
    </xdr:from>
    <xdr:to>
      <xdr:col>41</xdr:col>
      <xdr:colOff>101600</xdr:colOff>
      <xdr:row>38</xdr:row>
      <xdr:rowOff>147533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6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138660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5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34996</xdr:rowOff>
    </xdr:from>
    <xdr:to>
      <xdr:col>36</xdr:col>
      <xdr:colOff>165100</xdr:colOff>
      <xdr:row>36</xdr:row>
      <xdr:rowOff>136596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0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127723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52969</xdr:rowOff>
    </xdr:from>
    <xdr:to>
      <xdr:col>55</xdr:col>
      <xdr:colOff>0</xdr:colOff>
      <xdr:row>56</xdr:row>
      <xdr:rowOff>110316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54169"/>
          <a:ext cx="838200" cy="5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110316</xdr:rowOff>
    </xdr:from>
    <xdr:to>
      <xdr:col>50</xdr:col>
      <xdr:colOff>114300</xdr:colOff>
      <xdr:row>57</xdr:row>
      <xdr:rowOff>90423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11516"/>
          <a:ext cx="889000" cy="15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72487</xdr:rowOff>
    </xdr:from>
    <xdr:to>
      <xdr:col>45</xdr:col>
      <xdr:colOff>177800</xdr:colOff>
      <xdr:row>57</xdr:row>
      <xdr:rowOff>90423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45137"/>
          <a:ext cx="889000" cy="1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33158</xdr:rowOff>
    </xdr:from>
    <xdr:to>
      <xdr:col>41</xdr:col>
      <xdr:colOff>50800</xdr:colOff>
      <xdr:row>57</xdr:row>
      <xdr:rowOff>72487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05808"/>
          <a:ext cx="8890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2169</xdr:rowOff>
    </xdr:from>
    <xdr:to>
      <xdr:col>55</xdr:col>
      <xdr:colOff>50800</xdr:colOff>
      <xdr:row>56</xdr:row>
      <xdr:rowOff>103769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0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152046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8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59516</xdr:rowOff>
    </xdr:from>
    <xdr:to>
      <xdr:col>50</xdr:col>
      <xdr:colOff>165100</xdr:colOff>
      <xdr:row>56</xdr:row>
      <xdr:rowOff>161116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6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152243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5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39623</xdr:rowOff>
    </xdr:from>
    <xdr:to>
      <xdr:col>46</xdr:col>
      <xdr:colOff>38100</xdr:colOff>
      <xdr:row>57</xdr:row>
      <xdr:rowOff>141223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132350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0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21687</xdr:rowOff>
    </xdr:from>
    <xdr:to>
      <xdr:col>41</xdr:col>
      <xdr:colOff>101600</xdr:colOff>
      <xdr:row>57</xdr:row>
      <xdr:rowOff>123287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114414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153808</xdr:rowOff>
    </xdr:from>
    <xdr:to>
      <xdr:col>36</xdr:col>
      <xdr:colOff>165100</xdr:colOff>
      <xdr:row>57</xdr:row>
      <xdr:rowOff>83958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5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75085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1800</xdr:rowOff>
    </xdr:from>
    <xdr:to>
      <xdr:col>55</xdr:col>
      <xdr:colOff>0</xdr:colOff>
      <xdr:row>78</xdr:row>
      <xdr:rowOff>80569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74900"/>
          <a:ext cx="838200" cy="7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80569</xdr:rowOff>
    </xdr:from>
    <xdr:to>
      <xdr:col>50</xdr:col>
      <xdr:colOff>114300</xdr:colOff>
      <xdr:row>79</xdr:row>
      <xdr:rowOff>26107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53669"/>
          <a:ext cx="889000" cy="11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163714</xdr:rowOff>
    </xdr:from>
    <xdr:to>
      <xdr:col>45</xdr:col>
      <xdr:colOff>177800</xdr:colOff>
      <xdr:row>79</xdr:row>
      <xdr:rowOff>26107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36814"/>
          <a:ext cx="889000" cy="3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163714</xdr:rowOff>
    </xdr:from>
    <xdr:to>
      <xdr:col>41</xdr:col>
      <xdr:colOff>50800</xdr:colOff>
      <xdr:row>79</xdr:row>
      <xdr:rowOff>48228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36814"/>
          <a:ext cx="889000" cy="5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18839</xdr:rowOff>
    </xdr:from>
    <xdr:to>
      <xdr:col>36</xdr:col>
      <xdr:colOff>165100</xdr:colOff>
      <xdr:row>78</xdr:row>
      <xdr:rowOff>120439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9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136966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6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122450</xdr:rowOff>
    </xdr:from>
    <xdr:to>
      <xdr:col>55</xdr:col>
      <xdr:colOff>50800</xdr:colOff>
      <xdr:row>78</xdr:row>
      <xdr:rowOff>52600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145327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7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29769</xdr:rowOff>
    </xdr:from>
    <xdr:to>
      <xdr:col>50</xdr:col>
      <xdr:colOff>165100</xdr:colOff>
      <xdr:row>78</xdr:row>
      <xdr:rowOff>131369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0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122496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146757</xdr:rowOff>
    </xdr:from>
    <xdr:to>
      <xdr:col>46</xdr:col>
      <xdr:colOff>38100</xdr:colOff>
      <xdr:row>79</xdr:row>
      <xdr:rowOff>76907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1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68034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1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112914</xdr:rowOff>
    </xdr:from>
    <xdr:to>
      <xdr:col>41</xdr:col>
      <xdr:colOff>101600</xdr:colOff>
      <xdr:row>79</xdr:row>
      <xdr:rowOff>43064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34191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7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168878</xdr:rowOff>
    </xdr:from>
    <xdr:to>
      <xdr:col>36</xdr:col>
      <xdr:colOff>165100</xdr:colOff>
      <xdr:row>79</xdr:row>
      <xdr:rowOff>99028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4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90155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3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59268</xdr:rowOff>
    </xdr:from>
    <xdr:to>
      <xdr:col>55</xdr:col>
      <xdr:colOff>0</xdr:colOff>
      <xdr:row>96</xdr:row>
      <xdr:rowOff>90305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18468"/>
          <a:ext cx="838200" cy="3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90305</xdr:rowOff>
    </xdr:from>
    <xdr:to>
      <xdr:col>50</xdr:col>
      <xdr:colOff>114300</xdr:colOff>
      <xdr:row>97</xdr:row>
      <xdr:rowOff>23851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49505"/>
          <a:ext cx="889000" cy="10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13393</xdr:rowOff>
    </xdr:from>
    <xdr:to>
      <xdr:col>45</xdr:col>
      <xdr:colOff>177800</xdr:colOff>
      <xdr:row>97</xdr:row>
      <xdr:rowOff>23851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44043"/>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101375</xdr:rowOff>
    </xdr:from>
    <xdr:to>
      <xdr:col>41</xdr:col>
      <xdr:colOff>50800</xdr:colOff>
      <xdr:row>97</xdr:row>
      <xdr:rowOff>13393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60575"/>
          <a:ext cx="889000" cy="8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8468</xdr:rowOff>
    </xdr:from>
    <xdr:to>
      <xdr:col>55</xdr:col>
      <xdr:colOff>50800</xdr:colOff>
      <xdr:row>96</xdr:row>
      <xdr:rowOff>110068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6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158345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4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39505</xdr:rowOff>
    </xdr:from>
    <xdr:to>
      <xdr:col>50</xdr:col>
      <xdr:colOff>165100</xdr:colOff>
      <xdr:row>96</xdr:row>
      <xdr:rowOff>141105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132232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9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144501</xdr:rowOff>
    </xdr:from>
    <xdr:to>
      <xdr:col>46</xdr:col>
      <xdr:colOff>38100</xdr:colOff>
      <xdr:row>97</xdr:row>
      <xdr:rowOff>74651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0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65778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9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134043</xdr:rowOff>
    </xdr:from>
    <xdr:to>
      <xdr:col>41</xdr:col>
      <xdr:colOff>101600</xdr:colOff>
      <xdr:row>97</xdr:row>
      <xdr:rowOff>64193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9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55320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50575</xdr:rowOff>
    </xdr:from>
    <xdr:to>
      <xdr:col>36</xdr:col>
      <xdr:colOff>165100</xdr:colOff>
      <xdr:row>96</xdr:row>
      <xdr:rowOff>152175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0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143302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0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74794</xdr:rowOff>
    </xdr:from>
    <xdr:to>
      <xdr:col>85</xdr:col>
      <xdr:colOff>127000</xdr:colOff>
      <xdr:row>39</xdr:row>
      <xdr:rowOff>82324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61344"/>
          <a:ext cx="838200"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19574</xdr:rowOff>
    </xdr:from>
    <xdr:to>
      <xdr:col>81</xdr:col>
      <xdr:colOff>50800</xdr:colOff>
      <xdr:row>39</xdr:row>
      <xdr:rowOff>82324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34674"/>
          <a:ext cx="889000" cy="2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19574</xdr:rowOff>
    </xdr:from>
    <xdr:to>
      <xdr:col>76</xdr:col>
      <xdr:colOff>114300</xdr:colOff>
      <xdr:row>38</xdr:row>
      <xdr:rowOff>155487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34674"/>
          <a:ext cx="889000" cy="13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155487</xdr:rowOff>
    </xdr:from>
    <xdr:to>
      <xdr:col>71</xdr:col>
      <xdr:colOff>177800</xdr:colOff>
      <xdr:row>39</xdr:row>
      <xdr:rowOff>60611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70587"/>
          <a:ext cx="889000" cy="7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2787</xdr:rowOff>
    </xdr:from>
    <xdr:to>
      <xdr:col>67</xdr:col>
      <xdr:colOff>101600</xdr:colOff>
      <xdr:row>39</xdr:row>
      <xdr:rowOff>104387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8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120913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23994</xdr:rowOff>
    </xdr:from>
    <xdr:to>
      <xdr:col>85</xdr:col>
      <xdr:colOff>177800</xdr:colOff>
      <xdr:row>39</xdr:row>
      <xdr:rowOff>125594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154821</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31524</xdr:rowOff>
    </xdr:from>
    <xdr:to>
      <xdr:col>81</xdr:col>
      <xdr:colOff>101600</xdr:colOff>
      <xdr:row>39</xdr:row>
      <xdr:rowOff>133124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124251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140224</xdr:rowOff>
    </xdr:from>
    <xdr:to>
      <xdr:col>76</xdr:col>
      <xdr:colOff>165100</xdr:colOff>
      <xdr:row>38</xdr:row>
      <xdr:rowOff>70374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8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86901</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5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104687</xdr:rowOff>
    </xdr:from>
    <xdr:to>
      <xdr:col>72</xdr:col>
      <xdr:colOff>38100</xdr:colOff>
      <xdr:row>39</xdr:row>
      <xdr:rowOff>34837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1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51364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9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9811</xdr:rowOff>
    </xdr:from>
    <xdr:to>
      <xdr:col>67</xdr:col>
      <xdr:colOff>101600</xdr:colOff>
      <xdr:row>39</xdr:row>
      <xdr:rowOff>111411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9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102538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78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158804</xdr:rowOff>
    </xdr:from>
    <xdr:to>
      <xdr:col>85</xdr:col>
      <xdr:colOff>127000</xdr:colOff>
      <xdr:row>77</xdr:row>
      <xdr:rowOff>162108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0454"/>
          <a:ext cx="8382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162108</xdr:rowOff>
    </xdr:from>
    <xdr:to>
      <xdr:col>81</xdr:col>
      <xdr:colOff>50800</xdr:colOff>
      <xdr:row>78</xdr:row>
      <xdr:rowOff>6869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63758"/>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6869</xdr:rowOff>
    </xdr:from>
    <xdr:to>
      <xdr:col>76</xdr:col>
      <xdr:colOff>114300</xdr:colOff>
      <xdr:row>78</xdr:row>
      <xdr:rowOff>24822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79969"/>
          <a:ext cx="889000" cy="1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24822</xdr:rowOff>
    </xdr:from>
    <xdr:to>
      <xdr:col>71</xdr:col>
      <xdr:colOff>177800</xdr:colOff>
      <xdr:row>78</xdr:row>
      <xdr:rowOff>33999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9792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122282</xdr:rowOff>
    </xdr:from>
    <xdr:to>
      <xdr:col>67</xdr:col>
      <xdr:colOff>101600</xdr:colOff>
      <xdr:row>78</xdr:row>
      <xdr:rowOff>52432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2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68959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108004</xdr:rowOff>
    </xdr:from>
    <xdr:to>
      <xdr:col>85</xdr:col>
      <xdr:colOff>177800</xdr:colOff>
      <xdr:row>78</xdr:row>
      <xdr:rowOff>38154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0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111308</xdr:rowOff>
    </xdr:from>
    <xdr:to>
      <xdr:col>81</xdr:col>
      <xdr:colOff>101600</xdr:colOff>
      <xdr:row>78</xdr:row>
      <xdr:rowOff>41458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1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32585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0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127519</xdr:rowOff>
    </xdr:from>
    <xdr:to>
      <xdr:col>76</xdr:col>
      <xdr:colOff>165100</xdr:colOff>
      <xdr:row>78</xdr:row>
      <xdr:rowOff>57669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2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48796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2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145472</xdr:rowOff>
    </xdr:from>
    <xdr:to>
      <xdr:col>72</xdr:col>
      <xdr:colOff>38100</xdr:colOff>
      <xdr:row>78</xdr:row>
      <xdr:rowOff>75622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66749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3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154649</xdr:rowOff>
    </xdr:from>
    <xdr:to>
      <xdr:col>67</xdr:col>
      <xdr:colOff>101600</xdr:colOff>
      <xdr:row>78</xdr:row>
      <xdr:rowOff>84799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75926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4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109415</xdr:rowOff>
    </xdr:from>
    <xdr:to>
      <xdr:col>85</xdr:col>
      <xdr:colOff>127000</xdr:colOff>
      <xdr:row>99</xdr:row>
      <xdr:rowOff>10023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11515"/>
          <a:ext cx="838200" cy="7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109415</xdr:rowOff>
    </xdr:from>
    <xdr:to>
      <xdr:col>81</xdr:col>
      <xdr:colOff>50800</xdr:colOff>
      <xdr:row>98</xdr:row>
      <xdr:rowOff>166030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11515"/>
          <a:ext cx="889000" cy="5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124155</xdr:rowOff>
    </xdr:from>
    <xdr:to>
      <xdr:col>76</xdr:col>
      <xdr:colOff>114300</xdr:colOff>
      <xdr:row>98</xdr:row>
      <xdr:rowOff>166030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26255"/>
          <a:ext cx="889000" cy="4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124155</xdr:rowOff>
    </xdr:from>
    <xdr:to>
      <xdr:col>71</xdr:col>
      <xdr:colOff>177800</xdr:colOff>
      <xdr:row>98</xdr:row>
      <xdr:rowOff>151633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26255"/>
          <a:ext cx="889000" cy="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109040</xdr:rowOff>
    </xdr:from>
    <xdr:to>
      <xdr:col>67</xdr:col>
      <xdr:colOff>101600</xdr:colOff>
      <xdr:row>99</xdr:row>
      <xdr:rowOff>39190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1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30317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0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130673</xdr:rowOff>
    </xdr:from>
    <xdr:to>
      <xdr:col>85</xdr:col>
      <xdr:colOff>177800</xdr:colOff>
      <xdr:row>99</xdr:row>
      <xdr:rowOff>60823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58615</xdr:rowOff>
    </xdr:from>
    <xdr:to>
      <xdr:col>81</xdr:col>
      <xdr:colOff>101600</xdr:colOff>
      <xdr:row>98</xdr:row>
      <xdr:rowOff>160215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6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5292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3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115230</xdr:rowOff>
    </xdr:from>
    <xdr:to>
      <xdr:col>76</xdr:col>
      <xdr:colOff>165100</xdr:colOff>
      <xdr:row>99</xdr:row>
      <xdr:rowOff>45380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36507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73355</xdr:rowOff>
    </xdr:from>
    <xdr:to>
      <xdr:col>72</xdr:col>
      <xdr:colOff>38100</xdr:colOff>
      <xdr:row>99</xdr:row>
      <xdr:rowOff>3505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7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166082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6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100833</xdr:rowOff>
    </xdr:from>
    <xdr:to>
      <xdr:col>67</xdr:col>
      <xdr:colOff>101600</xdr:colOff>
      <xdr:row>99</xdr:row>
      <xdr:rowOff>30983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47510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7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85228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71778"/>
          <a:ext cx="838200" cy="1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80834</xdr:rowOff>
    </xdr:from>
    <xdr:to>
      <xdr:col>98</xdr:col>
      <xdr:colOff>38100</xdr:colOff>
      <xdr:row>39</xdr:row>
      <xdr:rowOff>10984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27511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7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34428</xdr:rowOff>
    </xdr:from>
    <xdr:to>
      <xdr:col>116</xdr:col>
      <xdr:colOff>114300</xdr:colOff>
      <xdr:row>39</xdr:row>
      <xdr:rowOff>136028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2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120805</xdr:rowOff>
    </xdr:from>
    <xdr:ext cx="378565"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35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111676</xdr:rowOff>
    </xdr:from>
    <xdr:to>
      <xdr:col>98</xdr:col>
      <xdr:colOff>38100</xdr:colOff>
      <xdr:row>59</xdr:row>
      <xdr:rowOff>41826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5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58353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67901</xdr:rowOff>
    </xdr:from>
    <xdr:to>
      <xdr:col>116</xdr:col>
      <xdr:colOff>63500</xdr:colOff>
      <xdr:row>76</xdr:row>
      <xdr:rowOff>68263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98101"/>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68263</xdr:rowOff>
    </xdr:from>
    <xdr:to>
      <xdr:col>111</xdr:col>
      <xdr:colOff>177800</xdr:colOff>
      <xdr:row>76</xdr:row>
      <xdr:rowOff>98913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98463"/>
          <a:ext cx="889000" cy="3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98913</xdr:rowOff>
    </xdr:from>
    <xdr:to>
      <xdr:col>107</xdr:col>
      <xdr:colOff>50800</xdr:colOff>
      <xdr:row>76</xdr:row>
      <xdr:rowOff>129814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29113"/>
          <a:ext cx="889000" cy="3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116593</xdr:rowOff>
    </xdr:from>
    <xdr:to>
      <xdr:col>102</xdr:col>
      <xdr:colOff>114300</xdr:colOff>
      <xdr:row>76</xdr:row>
      <xdr:rowOff>129814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146793"/>
          <a:ext cx="8890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17101</xdr:rowOff>
    </xdr:from>
    <xdr:to>
      <xdr:col>116</xdr:col>
      <xdr:colOff>114300</xdr:colOff>
      <xdr:row>76</xdr:row>
      <xdr:rowOff>118701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4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166978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2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17463</xdr:rowOff>
    </xdr:from>
    <xdr:to>
      <xdr:col>112</xdr:col>
      <xdr:colOff>38100</xdr:colOff>
      <xdr:row>76</xdr:row>
      <xdr:rowOff>119063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4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110190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4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48113</xdr:rowOff>
    </xdr:from>
    <xdr:to>
      <xdr:col>107</xdr:col>
      <xdr:colOff>101600</xdr:colOff>
      <xdr:row>76</xdr:row>
      <xdr:rowOff>149713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140840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7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79014</xdr:rowOff>
    </xdr:from>
    <xdr:to>
      <xdr:col>102</xdr:col>
      <xdr:colOff>165100</xdr:colOff>
      <xdr:row>77</xdr:row>
      <xdr:rowOff>9164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0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291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20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65793</xdr:rowOff>
    </xdr:from>
    <xdr:to>
      <xdr:col>98</xdr:col>
      <xdr:colOff>38100</xdr:colOff>
      <xdr:row>76</xdr:row>
      <xdr:rowOff>167393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9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158520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608,492</a:t>
          </a:r>
          <a:r>
            <a:rPr kumimoji="1" lang="ja-JP" altLang="en-US" sz="1300">
              <a:latin typeface="ＭＳ Ｐゴシック" panose="020B0600070205080204" pitchFamily="50" charset="-128"/>
              <a:ea typeface="ＭＳ Ｐゴシック" panose="020B0600070205080204" pitchFamily="50" charset="-128"/>
            </a:rPr>
            <a:t>円（前年度</a:t>
          </a:r>
          <a:r>
            <a:rPr kumimoji="1" lang="en-US" altLang="ja-JP" sz="1300">
              <a:latin typeface="ＭＳ Ｐゴシック" panose="020B0600070205080204" pitchFamily="50" charset="-128"/>
              <a:ea typeface="ＭＳ Ｐゴシック" panose="020B0600070205080204" pitchFamily="50" charset="-128"/>
            </a:rPr>
            <a:t>607,689</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円の増加となった。増加の大きな要因としては、扶助費における定額減税補足給付金支給事業の皆増等が挙げられる。その他、特徴的な内容について以下のとおり。</a:t>
          </a:r>
        </a:p>
        <a:p>
          <a:r>
            <a:rPr kumimoji="1" lang="ja-JP" altLang="en-US" sz="1300">
              <a:latin typeface="ＭＳ Ｐゴシック" panose="020B0600070205080204" pitchFamily="50" charset="-128"/>
              <a:ea typeface="ＭＳ Ｐゴシック" panose="020B0600070205080204" pitchFamily="50" charset="-128"/>
            </a:rPr>
            <a:t>　・人件費については、前年度比で</a:t>
          </a:r>
          <a:r>
            <a:rPr kumimoji="1" lang="en-US" altLang="ja-JP" sz="1300">
              <a:latin typeface="ＭＳ Ｐゴシック" panose="020B0600070205080204" pitchFamily="50" charset="-128"/>
              <a:ea typeface="ＭＳ Ｐゴシック" panose="020B0600070205080204" pitchFamily="50" charset="-128"/>
            </a:rPr>
            <a:t>9,453</a:t>
          </a:r>
          <a:r>
            <a:rPr kumimoji="1" lang="ja-JP" altLang="en-US" sz="1300">
              <a:latin typeface="ＭＳ Ｐゴシック" panose="020B0600070205080204" pitchFamily="50" charset="-128"/>
              <a:ea typeface="ＭＳ Ｐゴシック" panose="020B0600070205080204" pitchFamily="50" charset="-128"/>
            </a:rPr>
            <a:t>円増加している。会計年度任用職員の勤勉手当支給開始により、勤勉手当が前年度と比べ増加したことが主な要因である。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・扶助費については、前年度比で</a:t>
          </a:r>
          <a:r>
            <a:rPr kumimoji="1" lang="en-US" altLang="ja-JP" sz="1300">
              <a:latin typeface="ＭＳ Ｐゴシック" panose="020B0600070205080204" pitchFamily="50" charset="-128"/>
              <a:ea typeface="ＭＳ Ｐゴシック" panose="020B0600070205080204" pitchFamily="50" charset="-128"/>
            </a:rPr>
            <a:t>15,263</a:t>
          </a:r>
          <a:r>
            <a:rPr kumimoji="1" lang="ja-JP" altLang="en-US" sz="1300">
              <a:latin typeface="ＭＳ Ｐゴシック" panose="020B0600070205080204" pitchFamily="50" charset="-128"/>
              <a:ea typeface="ＭＳ Ｐゴシック" panose="020B0600070205080204" pitchFamily="50" charset="-128"/>
            </a:rPr>
            <a:t>円増加している。定額減税補足給付金支給事業が前年度と比べ皆増したことが主な要因である。　</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・普通建設事業費（うち新規整備）については、前年度比で</a:t>
          </a:r>
          <a:r>
            <a:rPr kumimoji="1" lang="en-US" altLang="ja-JP" sz="1300">
              <a:latin typeface="ＭＳ Ｐゴシック" panose="020B0600070205080204" pitchFamily="50" charset="-128"/>
              <a:ea typeface="ＭＳ Ｐゴシック" panose="020B0600070205080204" pitchFamily="50" charset="-128"/>
            </a:rPr>
            <a:t>7,236</a:t>
          </a:r>
          <a:r>
            <a:rPr kumimoji="1" lang="ja-JP" altLang="en-US" sz="1300">
              <a:latin typeface="ＭＳ Ｐゴシック" panose="020B0600070205080204" pitchFamily="50" charset="-128"/>
              <a:ea typeface="ＭＳ Ｐゴシック" panose="020B0600070205080204" pitchFamily="50" charset="-128"/>
            </a:rPr>
            <a:t>円増加している。網田コミュニティセンター建設事業が前年度と比べ増加したことが主な要因である。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・災害復旧事業費については、前年度比で</a:t>
          </a:r>
          <a:r>
            <a:rPr kumimoji="1" lang="en-US" altLang="ja-JP" sz="1300">
              <a:latin typeface="ＭＳ Ｐゴシック" panose="020B0600070205080204" pitchFamily="50" charset="-128"/>
              <a:ea typeface="ＭＳ Ｐゴシック" panose="020B0600070205080204" pitchFamily="50" charset="-128"/>
            </a:rPr>
            <a:t>2,306</a:t>
          </a:r>
          <a:r>
            <a:rPr kumimoji="1" lang="ja-JP" altLang="en-US" sz="1300">
              <a:latin typeface="ＭＳ Ｐゴシック" panose="020B0600070205080204" pitchFamily="50" charset="-128"/>
              <a:ea typeface="ＭＳ Ｐゴシック" panose="020B0600070205080204" pitchFamily="50" charset="-128"/>
            </a:rPr>
            <a:t>円増加している。庁舎建設事業経費が前年度と比べ増加したことが主な要因である。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・積立金については、前年度比で</a:t>
          </a:r>
          <a:r>
            <a:rPr kumimoji="1" lang="en-US" altLang="ja-JP" sz="1300">
              <a:latin typeface="ＭＳ Ｐゴシック" panose="020B0600070205080204" pitchFamily="50" charset="-128"/>
              <a:ea typeface="ＭＳ Ｐゴシック" panose="020B0600070205080204" pitchFamily="50" charset="-128"/>
            </a:rPr>
            <a:t>37,826</a:t>
          </a:r>
          <a:r>
            <a:rPr kumimoji="1" lang="ja-JP" altLang="en-US" sz="1300">
              <a:latin typeface="ＭＳ Ｐゴシック" panose="020B0600070205080204" pitchFamily="50" charset="-128"/>
              <a:ea typeface="ＭＳ Ｐゴシック" panose="020B0600070205080204" pitchFamily="50" charset="-128"/>
            </a:rPr>
            <a:t>円減少している。市有施設整備基金元金積立金が前年度と比べ減少したことが主な要因である。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42735</xdr:rowOff>
    </xdr:from>
    <xdr:to>
      <xdr:col>24</xdr:col>
      <xdr:colOff>63500</xdr:colOff>
      <xdr:row>38</xdr:row>
      <xdr:rowOff>62738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57835"/>
          <a:ext cx="8382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62738</xdr:rowOff>
    </xdr:from>
    <xdr:to>
      <xdr:col>19</xdr:col>
      <xdr:colOff>177800</xdr:colOff>
      <xdr:row>38</xdr:row>
      <xdr:rowOff>96266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77838"/>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96266</xdr:rowOff>
    </xdr:from>
    <xdr:to>
      <xdr:col>15</xdr:col>
      <xdr:colOff>50800</xdr:colOff>
      <xdr:row>38</xdr:row>
      <xdr:rowOff>112458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11366"/>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94932</xdr:rowOff>
    </xdr:from>
    <xdr:to>
      <xdr:col>10</xdr:col>
      <xdr:colOff>114300</xdr:colOff>
      <xdr:row>38</xdr:row>
      <xdr:rowOff>112458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610032"/>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142430</xdr:rowOff>
    </xdr:from>
    <xdr:to>
      <xdr:col>6</xdr:col>
      <xdr:colOff>38100</xdr:colOff>
      <xdr:row>38</xdr:row>
      <xdr:rowOff>72580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89107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6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163385</xdr:rowOff>
    </xdr:from>
    <xdr:to>
      <xdr:col>24</xdr:col>
      <xdr:colOff>114300</xdr:colOff>
      <xdr:row>38</xdr:row>
      <xdr:rowOff>93535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141812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8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11938</xdr:rowOff>
    </xdr:from>
    <xdr:to>
      <xdr:col>20</xdr:col>
      <xdr:colOff>38100</xdr:colOff>
      <xdr:row>38</xdr:row>
      <xdr:rowOff>113538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2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104665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1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45466</xdr:rowOff>
    </xdr:from>
    <xdr:to>
      <xdr:col>15</xdr:col>
      <xdr:colOff>101600</xdr:colOff>
      <xdr:row>38</xdr:row>
      <xdr:rowOff>147066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138193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5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61658</xdr:rowOff>
    </xdr:from>
    <xdr:to>
      <xdr:col>10</xdr:col>
      <xdr:colOff>165100</xdr:colOff>
      <xdr:row>38</xdr:row>
      <xdr:rowOff>163258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7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154385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6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44132</xdr:rowOff>
    </xdr:from>
    <xdr:to>
      <xdr:col>6</xdr:col>
      <xdr:colOff>38100</xdr:colOff>
      <xdr:row>38</xdr:row>
      <xdr:rowOff>145732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5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136859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5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102893</xdr:rowOff>
    </xdr:from>
    <xdr:to>
      <xdr:col>24</xdr:col>
      <xdr:colOff>63500</xdr:colOff>
      <xdr:row>58</xdr:row>
      <xdr:rowOff>131145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46993"/>
          <a:ext cx="838200" cy="2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102893</xdr:rowOff>
    </xdr:from>
    <xdr:to>
      <xdr:col>19</xdr:col>
      <xdr:colOff>177800</xdr:colOff>
      <xdr:row>58</xdr:row>
      <xdr:rowOff>106610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46993"/>
          <a:ext cx="889000" cy="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75767</xdr:rowOff>
    </xdr:from>
    <xdr:to>
      <xdr:col>15</xdr:col>
      <xdr:colOff>50800</xdr:colOff>
      <xdr:row>58</xdr:row>
      <xdr:rowOff>106610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9867"/>
          <a:ext cx="889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145592</xdr:rowOff>
    </xdr:from>
    <xdr:to>
      <xdr:col>10</xdr:col>
      <xdr:colOff>114300</xdr:colOff>
      <xdr:row>58</xdr:row>
      <xdr:rowOff>75767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8242"/>
          <a:ext cx="889000" cy="1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76646</xdr:rowOff>
    </xdr:from>
    <xdr:to>
      <xdr:col>6</xdr:col>
      <xdr:colOff>38100</xdr:colOff>
      <xdr:row>58</xdr:row>
      <xdr:rowOff>6796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9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23323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2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80345</xdr:rowOff>
    </xdr:from>
    <xdr:to>
      <xdr:col>24</xdr:col>
      <xdr:colOff>114300</xdr:colOff>
      <xdr:row>59</xdr:row>
      <xdr:rowOff>10495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2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166722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3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52093</xdr:rowOff>
    </xdr:from>
    <xdr:to>
      <xdr:col>20</xdr:col>
      <xdr:colOff>38100</xdr:colOff>
      <xdr:row>58</xdr:row>
      <xdr:rowOff>153693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144820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55810</xdr:rowOff>
    </xdr:from>
    <xdr:to>
      <xdr:col>15</xdr:col>
      <xdr:colOff>101600</xdr:colOff>
      <xdr:row>58</xdr:row>
      <xdr:rowOff>157410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148537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24967</xdr:rowOff>
    </xdr:from>
    <xdr:to>
      <xdr:col>10</xdr:col>
      <xdr:colOff>165100</xdr:colOff>
      <xdr:row>58</xdr:row>
      <xdr:rowOff>126567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117694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61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94792</xdr:rowOff>
    </xdr:from>
    <xdr:to>
      <xdr:col>6</xdr:col>
      <xdr:colOff>38100</xdr:colOff>
      <xdr:row>58</xdr:row>
      <xdr:rowOff>24942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16069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162136</xdr:rowOff>
    </xdr:from>
    <xdr:to>
      <xdr:col>24</xdr:col>
      <xdr:colOff>63500</xdr:colOff>
      <xdr:row>77</xdr:row>
      <xdr:rowOff>46484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2336"/>
          <a:ext cx="838200" cy="55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46484</xdr:rowOff>
    </xdr:from>
    <xdr:to>
      <xdr:col>19</xdr:col>
      <xdr:colOff>177800</xdr:colOff>
      <xdr:row>77</xdr:row>
      <xdr:rowOff>88167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8134"/>
          <a:ext cx="889000" cy="4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73168</xdr:rowOff>
    </xdr:from>
    <xdr:to>
      <xdr:col>15</xdr:col>
      <xdr:colOff>50800</xdr:colOff>
      <xdr:row>77</xdr:row>
      <xdr:rowOff>88167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74818"/>
          <a:ext cx="889000" cy="1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73168</xdr:rowOff>
    </xdr:from>
    <xdr:to>
      <xdr:col>10</xdr:col>
      <xdr:colOff>114300</xdr:colOff>
      <xdr:row>77</xdr:row>
      <xdr:rowOff>142675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4818"/>
          <a:ext cx="889000" cy="6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53885</xdr:rowOff>
    </xdr:from>
    <xdr:to>
      <xdr:col>6</xdr:col>
      <xdr:colOff>38100</xdr:colOff>
      <xdr:row>77</xdr:row>
      <xdr:rowOff>155485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5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562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3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111336</xdr:rowOff>
    </xdr:from>
    <xdr:to>
      <xdr:col>24</xdr:col>
      <xdr:colOff>114300</xdr:colOff>
      <xdr:row>77</xdr:row>
      <xdr:rowOff>41486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134213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9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167134</xdr:rowOff>
    </xdr:from>
    <xdr:to>
      <xdr:col>20</xdr:col>
      <xdr:colOff>38100</xdr:colOff>
      <xdr:row>77</xdr:row>
      <xdr:rowOff>97284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113811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2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37367</xdr:rowOff>
    </xdr:from>
    <xdr:to>
      <xdr:col>15</xdr:col>
      <xdr:colOff>101600</xdr:colOff>
      <xdr:row>77</xdr:row>
      <xdr:rowOff>138967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3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155494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1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22368</xdr:rowOff>
    </xdr:from>
    <xdr:to>
      <xdr:col>10</xdr:col>
      <xdr:colOff>165100</xdr:colOff>
      <xdr:row>77</xdr:row>
      <xdr:rowOff>123968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2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115095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1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91875</xdr:rowOff>
    </xdr:from>
    <xdr:to>
      <xdr:col>6</xdr:col>
      <xdr:colOff>38100</xdr:colOff>
      <xdr:row>78</xdr:row>
      <xdr:rowOff>22025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13152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8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85908</xdr:rowOff>
    </xdr:from>
    <xdr:to>
      <xdr:col>24</xdr:col>
      <xdr:colOff>63500</xdr:colOff>
      <xdr:row>99</xdr:row>
      <xdr:rowOff>88751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9458"/>
          <a:ext cx="838200" cy="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85292</xdr:rowOff>
    </xdr:from>
    <xdr:to>
      <xdr:col>19</xdr:col>
      <xdr:colOff>177800</xdr:colOff>
      <xdr:row>99</xdr:row>
      <xdr:rowOff>85908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8842"/>
          <a:ext cx="889000" cy="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85292</xdr:rowOff>
    </xdr:from>
    <xdr:to>
      <xdr:col>15</xdr:col>
      <xdr:colOff>50800</xdr:colOff>
      <xdr:row>99</xdr:row>
      <xdr:rowOff>87441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8842"/>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87441</xdr:rowOff>
    </xdr:from>
    <xdr:to>
      <xdr:col>10</xdr:col>
      <xdr:colOff>114300</xdr:colOff>
      <xdr:row>99</xdr:row>
      <xdr:rowOff>91168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60991"/>
          <a:ext cx="889000" cy="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27529</xdr:rowOff>
    </xdr:from>
    <xdr:to>
      <xdr:col>6</xdr:col>
      <xdr:colOff>38100</xdr:colOff>
      <xdr:row>99</xdr:row>
      <xdr:rowOff>129129</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145656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37951</xdr:rowOff>
    </xdr:from>
    <xdr:to>
      <xdr:col>24</xdr:col>
      <xdr:colOff>114300</xdr:colOff>
      <xdr:row>99</xdr:row>
      <xdr:rowOff>139551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1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35108</xdr:rowOff>
    </xdr:from>
    <xdr:to>
      <xdr:col>20</xdr:col>
      <xdr:colOff>38100</xdr:colOff>
      <xdr:row>99</xdr:row>
      <xdr:rowOff>136708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127835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34492</xdr:rowOff>
    </xdr:from>
    <xdr:to>
      <xdr:col>15</xdr:col>
      <xdr:colOff>101600</xdr:colOff>
      <xdr:row>99</xdr:row>
      <xdr:rowOff>136092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127219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36641</xdr:rowOff>
    </xdr:from>
    <xdr:to>
      <xdr:col>10</xdr:col>
      <xdr:colOff>165100</xdr:colOff>
      <xdr:row>99</xdr:row>
      <xdr:rowOff>138241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129368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40368</xdr:rowOff>
    </xdr:from>
    <xdr:to>
      <xdr:col>6</xdr:col>
      <xdr:colOff>38100</xdr:colOff>
      <xdr:row>99</xdr:row>
      <xdr:rowOff>141968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133095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138866</xdr:rowOff>
    </xdr:from>
    <xdr:to>
      <xdr:col>36</xdr:col>
      <xdr:colOff>165100</xdr:colOff>
      <xdr:row>38</xdr:row>
      <xdr:rowOff>69016</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4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85543</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57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107899</xdr:rowOff>
    </xdr:from>
    <xdr:to>
      <xdr:col>55</xdr:col>
      <xdr:colOff>0</xdr:colOff>
      <xdr:row>56</xdr:row>
      <xdr:rowOff>81953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537649"/>
          <a:ext cx="838200" cy="14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81953</xdr:rowOff>
    </xdr:from>
    <xdr:to>
      <xdr:col>50</xdr:col>
      <xdr:colOff>114300</xdr:colOff>
      <xdr:row>57</xdr:row>
      <xdr:rowOff>38926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83153"/>
          <a:ext cx="889000" cy="12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38926</xdr:rowOff>
    </xdr:from>
    <xdr:to>
      <xdr:col>45</xdr:col>
      <xdr:colOff>177800</xdr:colOff>
      <xdr:row>57</xdr:row>
      <xdr:rowOff>62726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11576"/>
          <a:ext cx="889000" cy="2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62726</xdr:rowOff>
    </xdr:from>
    <xdr:to>
      <xdr:col>41</xdr:col>
      <xdr:colOff>50800</xdr:colOff>
      <xdr:row>57</xdr:row>
      <xdr:rowOff>74282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35376"/>
          <a:ext cx="889000" cy="1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93446</xdr:rowOff>
    </xdr:from>
    <xdr:to>
      <xdr:col>36</xdr:col>
      <xdr:colOff>165100</xdr:colOff>
      <xdr:row>58</xdr:row>
      <xdr:rowOff>23596</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6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14723</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95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57099</xdr:rowOff>
    </xdr:from>
    <xdr:to>
      <xdr:col>55</xdr:col>
      <xdr:colOff>50800</xdr:colOff>
      <xdr:row>55</xdr:row>
      <xdr:rowOff>158699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8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79976</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3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31153</xdr:rowOff>
    </xdr:from>
    <xdr:to>
      <xdr:col>50</xdr:col>
      <xdr:colOff>165100</xdr:colOff>
      <xdr:row>56</xdr:row>
      <xdr:rowOff>132753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3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123880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2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159576</xdr:rowOff>
    </xdr:from>
    <xdr:to>
      <xdr:col>46</xdr:col>
      <xdr:colOff>38100</xdr:colOff>
      <xdr:row>57</xdr:row>
      <xdr:rowOff>89726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6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80853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5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11926</xdr:rowOff>
    </xdr:from>
    <xdr:to>
      <xdr:col>41</xdr:col>
      <xdr:colOff>101600</xdr:colOff>
      <xdr:row>57</xdr:row>
      <xdr:rowOff>113526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8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104653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7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23482</xdr:rowOff>
    </xdr:from>
    <xdr:to>
      <xdr:col>36</xdr:col>
      <xdr:colOff>165100</xdr:colOff>
      <xdr:row>57</xdr:row>
      <xdr:rowOff>125082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9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141609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57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108596</xdr:rowOff>
    </xdr:from>
    <xdr:to>
      <xdr:col>55</xdr:col>
      <xdr:colOff>0</xdr:colOff>
      <xdr:row>77</xdr:row>
      <xdr:rowOff>145173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10246"/>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108596</xdr:rowOff>
    </xdr:from>
    <xdr:to>
      <xdr:col>50</xdr:col>
      <xdr:colOff>114300</xdr:colOff>
      <xdr:row>78</xdr:row>
      <xdr:rowOff>83615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10246"/>
          <a:ext cx="889000" cy="14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83615</xdr:rowOff>
    </xdr:from>
    <xdr:to>
      <xdr:col>45</xdr:col>
      <xdr:colOff>177800</xdr:colOff>
      <xdr:row>78</xdr:row>
      <xdr:rowOff>89545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56715"/>
          <a:ext cx="8890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89395</xdr:rowOff>
    </xdr:from>
    <xdr:to>
      <xdr:col>41</xdr:col>
      <xdr:colOff>50800</xdr:colOff>
      <xdr:row>78</xdr:row>
      <xdr:rowOff>89545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62495"/>
          <a:ext cx="889000" cy="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126126</xdr:rowOff>
    </xdr:from>
    <xdr:to>
      <xdr:col>36</xdr:col>
      <xdr:colOff>165100</xdr:colOff>
      <xdr:row>78</xdr:row>
      <xdr:rowOff>56276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72803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0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94373</xdr:rowOff>
    </xdr:from>
    <xdr:to>
      <xdr:col>55</xdr:col>
      <xdr:colOff>50800</xdr:colOff>
      <xdr:row>78</xdr:row>
      <xdr:rowOff>24523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9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117250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4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57796</xdr:rowOff>
    </xdr:from>
    <xdr:to>
      <xdr:col>50</xdr:col>
      <xdr:colOff>165100</xdr:colOff>
      <xdr:row>77</xdr:row>
      <xdr:rowOff>159396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5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4473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3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32815</xdr:rowOff>
    </xdr:from>
    <xdr:to>
      <xdr:col>46</xdr:col>
      <xdr:colOff>38100</xdr:colOff>
      <xdr:row>78</xdr:row>
      <xdr:rowOff>134415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0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125542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9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38745</xdr:rowOff>
    </xdr:from>
    <xdr:to>
      <xdr:col>41</xdr:col>
      <xdr:colOff>101600</xdr:colOff>
      <xdr:row>78</xdr:row>
      <xdr:rowOff>140345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1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131472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50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38595</xdr:rowOff>
    </xdr:from>
    <xdr:to>
      <xdr:col>36</xdr:col>
      <xdr:colOff>165100</xdr:colOff>
      <xdr:row>78</xdr:row>
      <xdr:rowOff>140195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131322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89278</xdr:rowOff>
    </xdr:from>
    <xdr:to>
      <xdr:col>55</xdr:col>
      <xdr:colOff>0</xdr:colOff>
      <xdr:row>97</xdr:row>
      <xdr:rowOff>97606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719928"/>
          <a:ext cx="8382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89278</xdr:rowOff>
    </xdr:from>
    <xdr:to>
      <xdr:col>50</xdr:col>
      <xdr:colOff>114300</xdr:colOff>
      <xdr:row>97</xdr:row>
      <xdr:rowOff>155245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19928"/>
          <a:ext cx="889000" cy="6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145323</xdr:rowOff>
    </xdr:from>
    <xdr:to>
      <xdr:col>45</xdr:col>
      <xdr:colOff>177800</xdr:colOff>
      <xdr:row>97</xdr:row>
      <xdr:rowOff>155245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775973"/>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128894</xdr:rowOff>
    </xdr:from>
    <xdr:to>
      <xdr:col>41</xdr:col>
      <xdr:colOff>50800</xdr:colOff>
      <xdr:row>97</xdr:row>
      <xdr:rowOff>145323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759544"/>
          <a:ext cx="889000" cy="1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46806</xdr:rowOff>
    </xdr:from>
    <xdr:to>
      <xdr:col>55</xdr:col>
      <xdr:colOff>50800</xdr:colOff>
      <xdr:row>97</xdr:row>
      <xdr:rowOff>148406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25233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5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38478</xdr:rowOff>
    </xdr:from>
    <xdr:to>
      <xdr:col>50</xdr:col>
      <xdr:colOff>165100</xdr:colOff>
      <xdr:row>97</xdr:row>
      <xdr:rowOff>140078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131205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6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104445</xdr:rowOff>
    </xdr:from>
    <xdr:to>
      <xdr:col>46</xdr:col>
      <xdr:colOff>38100</xdr:colOff>
      <xdr:row>98</xdr:row>
      <xdr:rowOff>34595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25722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94523</xdr:rowOff>
    </xdr:from>
    <xdr:to>
      <xdr:col>41</xdr:col>
      <xdr:colOff>101600</xdr:colOff>
      <xdr:row>98</xdr:row>
      <xdr:rowOff>24673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15800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1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78094</xdr:rowOff>
    </xdr:from>
    <xdr:to>
      <xdr:col>36</xdr:col>
      <xdr:colOff>165100</xdr:colOff>
      <xdr:row>98</xdr:row>
      <xdr:rowOff>8244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170821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0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163060</xdr:rowOff>
    </xdr:from>
    <xdr:to>
      <xdr:col>85</xdr:col>
      <xdr:colOff>127000</xdr:colOff>
      <xdr:row>38</xdr:row>
      <xdr:rowOff>29343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06710"/>
          <a:ext cx="838200" cy="3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29343</xdr:rowOff>
    </xdr:from>
    <xdr:to>
      <xdr:col>81</xdr:col>
      <xdr:colOff>50800</xdr:colOff>
      <xdr:row>38</xdr:row>
      <xdr:rowOff>46574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44443"/>
          <a:ext cx="889000" cy="1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46574</xdr:rowOff>
    </xdr:from>
    <xdr:to>
      <xdr:col>76</xdr:col>
      <xdr:colOff>114300</xdr:colOff>
      <xdr:row>38</xdr:row>
      <xdr:rowOff>51603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6167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166146</xdr:rowOff>
    </xdr:from>
    <xdr:to>
      <xdr:col>71</xdr:col>
      <xdr:colOff>177800</xdr:colOff>
      <xdr:row>38</xdr:row>
      <xdr:rowOff>51603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09796"/>
          <a:ext cx="889000" cy="5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75384</xdr:rowOff>
    </xdr:from>
    <xdr:to>
      <xdr:col>67</xdr:col>
      <xdr:colOff>101600</xdr:colOff>
      <xdr:row>38</xdr:row>
      <xdr:rowOff>5535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419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22061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9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112260</xdr:rowOff>
    </xdr:from>
    <xdr:to>
      <xdr:col>85</xdr:col>
      <xdr:colOff>177800</xdr:colOff>
      <xdr:row>38</xdr:row>
      <xdr:rowOff>42410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90687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3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149993</xdr:rowOff>
    </xdr:from>
    <xdr:to>
      <xdr:col>81</xdr:col>
      <xdr:colOff>101600</xdr:colOff>
      <xdr:row>38</xdr:row>
      <xdr:rowOff>80143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9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71270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8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167224</xdr:rowOff>
    </xdr:from>
    <xdr:to>
      <xdr:col>76</xdr:col>
      <xdr:colOff>165100</xdr:colOff>
      <xdr:row>38</xdr:row>
      <xdr:rowOff>97374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1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88501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0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803</xdr:rowOff>
    </xdr:from>
    <xdr:to>
      <xdr:col>72</xdr:col>
      <xdr:colOff>38100</xdr:colOff>
      <xdr:row>38</xdr:row>
      <xdr:rowOff>102403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1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93530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0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115346</xdr:rowOff>
    </xdr:from>
    <xdr:to>
      <xdr:col>67</xdr:col>
      <xdr:colOff>101600</xdr:colOff>
      <xdr:row>38</xdr:row>
      <xdr:rowOff>45496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36623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21674</xdr:rowOff>
    </xdr:from>
    <xdr:to>
      <xdr:col>85</xdr:col>
      <xdr:colOff>127000</xdr:colOff>
      <xdr:row>57</xdr:row>
      <xdr:rowOff>65901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94324"/>
          <a:ext cx="838200" cy="4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65901</xdr:rowOff>
    </xdr:from>
    <xdr:to>
      <xdr:col>81</xdr:col>
      <xdr:colOff>50800</xdr:colOff>
      <xdr:row>57</xdr:row>
      <xdr:rowOff>107292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38551"/>
          <a:ext cx="889000" cy="4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107292</xdr:rowOff>
    </xdr:from>
    <xdr:to>
      <xdr:col>76</xdr:col>
      <xdr:colOff>114300</xdr:colOff>
      <xdr:row>57</xdr:row>
      <xdr:rowOff>110607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879942"/>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166096</xdr:rowOff>
    </xdr:from>
    <xdr:to>
      <xdr:col>71</xdr:col>
      <xdr:colOff>177800</xdr:colOff>
      <xdr:row>57</xdr:row>
      <xdr:rowOff>110607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67296"/>
          <a:ext cx="889000" cy="11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142324</xdr:rowOff>
    </xdr:from>
    <xdr:to>
      <xdr:col>85</xdr:col>
      <xdr:colOff>177800</xdr:colOff>
      <xdr:row>57</xdr:row>
      <xdr:rowOff>72474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120751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2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15101</xdr:rowOff>
    </xdr:from>
    <xdr:to>
      <xdr:col>81</xdr:col>
      <xdr:colOff>101600</xdr:colOff>
      <xdr:row>57</xdr:row>
      <xdr:rowOff>116701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8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107828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8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56492</xdr:rowOff>
    </xdr:from>
    <xdr:to>
      <xdr:col>76</xdr:col>
      <xdr:colOff>165100</xdr:colOff>
      <xdr:row>57</xdr:row>
      <xdr:rowOff>158092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2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149219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2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59807</xdr:rowOff>
    </xdr:from>
    <xdr:to>
      <xdr:col>72</xdr:col>
      <xdr:colOff>38100</xdr:colOff>
      <xdr:row>57</xdr:row>
      <xdr:rowOff>161407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3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152534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2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115296</xdr:rowOff>
    </xdr:from>
    <xdr:to>
      <xdr:col>67</xdr:col>
      <xdr:colOff>101600</xdr:colOff>
      <xdr:row>57</xdr:row>
      <xdr:rowOff>45446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36573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0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74794</xdr:rowOff>
    </xdr:from>
    <xdr:to>
      <xdr:col>85</xdr:col>
      <xdr:colOff>127000</xdr:colOff>
      <xdr:row>79</xdr:row>
      <xdr:rowOff>82325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19344"/>
          <a:ext cx="838200" cy="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19574</xdr:rowOff>
    </xdr:from>
    <xdr:to>
      <xdr:col>81</xdr:col>
      <xdr:colOff>50800</xdr:colOff>
      <xdr:row>79</xdr:row>
      <xdr:rowOff>82325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392674"/>
          <a:ext cx="889000" cy="23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19574</xdr:rowOff>
    </xdr:from>
    <xdr:to>
      <xdr:col>76</xdr:col>
      <xdr:colOff>114300</xdr:colOff>
      <xdr:row>78</xdr:row>
      <xdr:rowOff>155487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392674"/>
          <a:ext cx="889000" cy="13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155487</xdr:rowOff>
    </xdr:from>
    <xdr:to>
      <xdr:col>71</xdr:col>
      <xdr:colOff>177800</xdr:colOff>
      <xdr:row>79</xdr:row>
      <xdr:rowOff>60610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28587"/>
          <a:ext cx="889000" cy="7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2786</xdr:rowOff>
    </xdr:from>
    <xdr:to>
      <xdr:col>67</xdr:col>
      <xdr:colOff>101600</xdr:colOff>
      <xdr:row>79</xdr:row>
      <xdr:rowOff>104386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47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120913</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2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23994</xdr:rowOff>
    </xdr:from>
    <xdr:to>
      <xdr:col>85</xdr:col>
      <xdr:colOff>177800</xdr:colOff>
      <xdr:row>79</xdr:row>
      <xdr:rowOff>125594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154821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31525</xdr:rowOff>
    </xdr:from>
    <xdr:to>
      <xdr:col>81</xdr:col>
      <xdr:colOff>101600</xdr:colOff>
      <xdr:row>79</xdr:row>
      <xdr:rowOff>133125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124252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140224</xdr:rowOff>
    </xdr:from>
    <xdr:to>
      <xdr:col>76</xdr:col>
      <xdr:colOff>165100</xdr:colOff>
      <xdr:row>78</xdr:row>
      <xdr:rowOff>70374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4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86901</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11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104687</xdr:rowOff>
    </xdr:from>
    <xdr:to>
      <xdr:col>72</xdr:col>
      <xdr:colOff>38100</xdr:colOff>
      <xdr:row>79</xdr:row>
      <xdr:rowOff>34837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7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51364</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5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9810</xdr:rowOff>
    </xdr:from>
    <xdr:to>
      <xdr:col>67</xdr:col>
      <xdr:colOff>101600</xdr:colOff>
      <xdr:row>79</xdr:row>
      <xdr:rowOff>111410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102537</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64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158804</xdr:rowOff>
    </xdr:from>
    <xdr:to>
      <xdr:col>85</xdr:col>
      <xdr:colOff>127000</xdr:colOff>
      <xdr:row>97</xdr:row>
      <xdr:rowOff>162108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89454"/>
          <a:ext cx="8382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162108</xdr:rowOff>
    </xdr:from>
    <xdr:to>
      <xdr:col>81</xdr:col>
      <xdr:colOff>50800</xdr:colOff>
      <xdr:row>98</xdr:row>
      <xdr:rowOff>6869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92758"/>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6869</xdr:rowOff>
    </xdr:from>
    <xdr:to>
      <xdr:col>76</xdr:col>
      <xdr:colOff>114300</xdr:colOff>
      <xdr:row>98</xdr:row>
      <xdr:rowOff>24822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08969"/>
          <a:ext cx="889000" cy="1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24822</xdr:rowOff>
    </xdr:from>
    <xdr:to>
      <xdr:col>71</xdr:col>
      <xdr:colOff>177800</xdr:colOff>
      <xdr:row>98</xdr:row>
      <xdr:rowOff>33999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2692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122282</xdr:rowOff>
    </xdr:from>
    <xdr:to>
      <xdr:col>67</xdr:col>
      <xdr:colOff>101600</xdr:colOff>
      <xdr:row>98</xdr:row>
      <xdr:rowOff>52432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52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68959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2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108004</xdr:rowOff>
    </xdr:from>
    <xdr:to>
      <xdr:col>85</xdr:col>
      <xdr:colOff>177800</xdr:colOff>
      <xdr:row>98</xdr:row>
      <xdr:rowOff>38154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3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111308</xdr:rowOff>
    </xdr:from>
    <xdr:to>
      <xdr:col>81</xdr:col>
      <xdr:colOff>101600</xdr:colOff>
      <xdr:row>98</xdr:row>
      <xdr:rowOff>41458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4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32585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3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127519</xdr:rowOff>
    </xdr:from>
    <xdr:to>
      <xdr:col>76</xdr:col>
      <xdr:colOff>165100</xdr:colOff>
      <xdr:row>98</xdr:row>
      <xdr:rowOff>57669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5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48796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5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145472</xdr:rowOff>
    </xdr:from>
    <xdr:to>
      <xdr:col>72</xdr:col>
      <xdr:colOff>38100</xdr:colOff>
      <xdr:row>98</xdr:row>
      <xdr:rowOff>75622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66749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6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154649</xdr:rowOff>
    </xdr:from>
    <xdr:to>
      <xdr:col>67</xdr:col>
      <xdr:colOff>101600</xdr:colOff>
      <xdr:row>98</xdr:row>
      <xdr:rowOff>84799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75926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39915</xdr:rowOff>
    </xdr:from>
    <xdr:to>
      <xdr:col>98</xdr:col>
      <xdr:colOff>38100</xdr:colOff>
      <xdr:row>39</xdr:row>
      <xdr:rowOff>141515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158042</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1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608,492</a:t>
          </a:r>
          <a:r>
            <a:rPr kumimoji="1" lang="ja-JP" altLang="en-US" sz="1300">
              <a:latin typeface="ＭＳ Ｐゴシック" panose="020B0600070205080204" pitchFamily="50" charset="-128"/>
              <a:ea typeface="ＭＳ Ｐゴシック" panose="020B0600070205080204" pitchFamily="50" charset="-128"/>
            </a:rPr>
            <a:t>円（前年度</a:t>
          </a:r>
          <a:r>
            <a:rPr kumimoji="1" lang="en-US" altLang="ja-JP" sz="1300">
              <a:latin typeface="ＭＳ Ｐゴシック" panose="020B0600070205080204" pitchFamily="50" charset="-128"/>
              <a:ea typeface="ＭＳ Ｐゴシック" panose="020B0600070205080204" pitchFamily="50" charset="-128"/>
            </a:rPr>
            <a:t>607,689</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円の増加となった。増加の大きな要因としては、農林水産業費における湛水防除事業（網津第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排水機場）に係る費用の増加等が挙げられる。その他、特徴的な内容について以下のとおり。</a:t>
          </a:r>
        </a:p>
        <a:p>
          <a:r>
            <a:rPr kumimoji="1" lang="ja-JP" altLang="en-US" sz="1300">
              <a:latin typeface="ＭＳ Ｐゴシック" panose="020B0600070205080204" pitchFamily="50" charset="-128"/>
              <a:ea typeface="ＭＳ Ｐゴシック" panose="020B0600070205080204" pitchFamily="50" charset="-128"/>
            </a:rPr>
            <a:t>　・総務費については、前年度比で</a:t>
          </a:r>
          <a:r>
            <a:rPr kumimoji="1" lang="en-US" altLang="ja-JP" sz="1300">
              <a:latin typeface="ＭＳ Ｐゴシック" panose="020B0600070205080204" pitchFamily="50" charset="-128"/>
              <a:ea typeface="ＭＳ Ｐゴシック" panose="020B0600070205080204" pitchFamily="50" charset="-128"/>
            </a:rPr>
            <a:t>22,246</a:t>
          </a:r>
          <a:r>
            <a:rPr kumimoji="1" lang="ja-JP" altLang="en-US" sz="1300">
              <a:latin typeface="ＭＳ Ｐゴシック" panose="020B0600070205080204" pitchFamily="50" charset="-128"/>
              <a:ea typeface="ＭＳ Ｐゴシック" panose="020B0600070205080204" pitchFamily="50" charset="-128"/>
            </a:rPr>
            <a:t>円減少している。市有施設整備基金元金積立金が前年度と比べ減少したことが主な要因である。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　・衛生費については、前年度比で</a:t>
          </a:r>
          <a:r>
            <a:rPr kumimoji="1" lang="en-US" altLang="ja-JP" sz="1300">
              <a:latin typeface="ＭＳ Ｐゴシック" panose="020B0600070205080204" pitchFamily="50" charset="-128"/>
              <a:ea typeface="ＭＳ Ｐゴシック" panose="020B0600070205080204" pitchFamily="50" charset="-128"/>
            </a:rPr>
            <a:t>8,705</a:t>
          </a:r>
          <a:r>
            <a:rPr kumimoji="1" lang="ja-JP" altLang="en-US" sz="1300">
              <a:latin typeface="ＭＳ Ｐゴシック" panose="020B0600070205080204" pitchFamily="50" charset="-128"/>
              <a:ea typeface="ＭＳ Ｐゴシック" panose="020B0600070205080204" pitchFamily="50" charset="-128"/>
            </a:rPr>
            <a:t>円減少している。新型コロナウイルスワクチン接種関連事業に係る経費が前年度と比べ減少したことが主な要因である。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　・農林水産業費については、前年度比で</a:t>
          </a:r>
          <a:r>
            <a:rPr kumimoji="1" lang="en-US" altLang="ja-JP" sz="1300">
              <a:latin typeface="ＭＳ Ｐゴシック" panose="020B0600070205080204" pitchFamily="50" charset="-128"/>
              <a:ea typeface="ＭＳ Ｐゴシック" panose="020B0600070205080204" pitchFamily="50" charset="-128"/>
            </a:rPr>
            <a:t>11,457</a:t>
          </a:r>
          <a:r>
            <a:rPr kumimoji="1" lang="ja-JP" altLang="en-US" sz="1300">
              <a:latin typeface="ＭＳ Ｐゴシック" panose="020B0600070205080204" pitchFamily="50" charset="-128"/>
              <a:ea typeface="ＭＳ Ｐゴシック" panose="020B0600070205080204" pitchFamily="50" charset="-128"/>
            </a:rPr>
            <a:t>円増加している。湛水防除事業（網津第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排水機場）に係る経費が前年度と比べ増加したことが主な要因である。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・災害復旧事業については、前年度比で</a:t>
          </a:r>
          <a:r>
            <a:rPr kumimoji="1" lang="en-US" altLang="ja-JP" sz="1300">
              <a:latin typeface="ＭＳ Ｐゴシック" panose="020B0600070205080204" pitchFamily="50" charset="-128"/>
              <a:ea typeface="ＭＳ Ｐゴシック" panose="020B0600070205080204" pitchFamily="50" charset="-128"/>
            </a:rPr>
            <a:t>2,306</a:t>
          </a:r>
          <a:r>
            <a:rPr kumimoji="1" lang="ja-JP" altLang="en-US" sz="1300">
              <a:latin typeface="ＭＳ Ｐゴシック" panose="020B0600070205080204" pitchFamily="50" charset="-128"/>
              <a:ea typeface="ＭＳ Ｐゴシック" panose="020B0600070205080204" pitchFamily="50" charset="-128"/>
            </a:rPr>
            <a:t>円増加している。庁舎建設事業経費が前年度と比べ増加したことが主な要因である。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財政調整基金残高の標準財政規模比は前年度比で</a:t>
          </a:r>
          <a:r>
            <a:rPr kumimoji="1" lang="en-US" altLang="ja-JP" sz="1300">
              <a:latin typeface="ＭＳ ゴシック" pitchFamily="49" charset="-128"/>
              <a:ea typeface="ＭＳ ゴシック" pitchFamily="49" charset="-128"/>
            </a:rPr>
            <a:t>0.59</a:t>
          </a:r>
          <a:r>
            <a:rPr kumimoji="1" lang="ja-JP" altLang="en-US" sz="1300">
              <a:latin typeface="ＭＳ ゴシック" pitchFamily="49" charset="-128"/>
              <a:ea typeface="ＭＳ ゴシック" pitchFamily="49" charset="-128"/>
            </a:rPr>
            <a:t>ポイント増加した。繰入額と比較し、決算剰余金及び利子の積立額が大きかったことが要因である。</a:t>
          </a:r>
        </a:p>
        <a:p>
          <a:r>
            <a:rPr kumimoji="1" lang="ja-JP" altLang="en-US" sz="1300">
              <a:latin typeface="ＭＳ ゴシック" pitchFamily="49" charset="-128"/>
              <a:ea typeface="ＭＳ ゴシック" pitchFamily="49" charset="-128"/>
            </a:rPr>
            <a:t>　実質収支額は前年度比で</a:t>
          </a:r>
          <a:r>
            <a:rPr kumimoji="1" lang="en-US" altLang="ja-JP" sz="1300">
              <a:latin typeface="ＭＳ ゴシック" pitchFamily="49" charset="-128"/>
              <a:ea typeface="ＭＳ ゴシック" pitchFamily="49" charset="-128"/>
            </a:rPr>
            <a:t>5.97</a:t>
          </a:r>
          <a:r>
            <a:rPr kumimoji="1" lang="ja-JP" altLang="en-US" sz="1300">
              <a:latin typeface="ＭＳ ゴシック" pitchFamily="49" charset="-128"/>
              <a:ea typeface="ＭＳ ゴシック" pitchFamily="49" charset="-128"/>
            </a:rPr>
            <a:t>ポイント減少した。市有施設整備基金元金積立金及び寄附金の減額に伴うふるさと宇土応援基金経費の減額等が要因である。</a:t>
          </a:r>
        </a:p>
        <a:p>
          <a:r>
            <a:rPr kumimoji="1" lang="ja-JP" altLang="en-US" sz="1300">
              <a:latin typeface="ＭＳ ゴシック" pitchFamily="49" charset="-128"/>
              <a:ea typeface="ＭＳ ゴシック" pitchFamily="49" charset="-128"/>
            </a:rPr>
            <a:t>　実質単年度収支は前年度比で</a:t>
          </a:r>
          <a:r>
            <a:rPr kumimoji="1" lang="en-US" altLang="ja-JP" sz="1300">
              <a:latin typeface="ＭＳ ゴシック" pitchFamily="49" charset="-128"/>
              <a:ea typeface="ＭＳ ゴシック" pitchFamily="49" charset="-128"/>
            </a:rPr>
            <a:t>17.13</a:t>
          </a:r>
          <a:r>
            <a:rPr kumimoji="1" lang="ja-JP" altLang="en-US" sz="1300">
              <a:latin typeface="ＭＳ ゴシック" pitchFamily="49" charset="-128"/>
              <a:ea typeface="ＭＳ ゴシック" pitchFamily="49" charset="-128"/>
            </a:rPr>
            <a:t>ポイント増加したが、減債基金や庁舎建設等基金から繰入れを行ったことからマイナスとなった。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全会計赤字はなく、良好な運営を行っている。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一般会計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歳入においては、市税の徴収強化や自主財源の確保に努めるとともに、歳出予算の抑制を行うことで、健全な財政運営に努めている。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下水道事業会計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公営企業会計に移行しているため、独立採算を行っているが、公債費に対する部分の一部に一般会計からの補助を支出している。</a:t>
          </a:r>
        </a:p>
        <a:p>
          <a:r>
            <a:rPr kumimoji="1" lang="ja-JP" altLang="en-US" sz="1200">
              <a:latin typeface="ＭＳ ゴシック" pitchFamily="49" charset="-128"/>
              <a:ea typeface="ＭＳ ゴシック" pitchFamily="49" charset="-128"/>
            </a:rPr>
            <a:t>　また、</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年度からは特別会計の漁業集落排水施設整備事業会計と一本化し、「公共下水道事業」から「下水道事業会計」に名称を変更した。</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水道事業会計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公営企業会計に移行しており、独立採算を行っている。簡易水道事業特別会計の統合に伴い、旧簡易水道事業の公債費の一部に一般会計から繰出金を支出しているが、良好な運営を行っている。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介護保険事業</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高齢者人口の増加により、給付費等が増加している状況であるため、収支は黒字だが厳しい財政状況である。</a:t>
          </a:r>
          <a:endParaRPr kumimoji="1" lang="en-US" altLang="ja-JP" sz="1200">
            <a:latin typeface="ＭＳ ゴシック" pitchFamily="49" charset="-128"/>
            <a:ea typeface="ＭＳ ゴシック" pitchFamily="49" charset="-128"/>
          </a:endParaRP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後期高齢者医療特別会計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広域連合に対する負担金等に対し一般会計からの繰出金を支出しているが、健全な運営を行っている。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国民健康保険特別会計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赤字補てんを目的とした一般会計からの基準外繰出金の支出は、令和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年度以降支出していない。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熊本地震からの復旧事業に係る災害対策債や公共施設等の復旧に係る災害復旧事業債の償還の開始されたことに伴い増加傾向にある。元金償還が始まっているため、引き続き実質公債費比率が高い状況が継続することが見込まれる。</a:t>
          </a:r>
        </a:p>
        <a:p>
          <a:r>
            <a:rPr kumimoji="1" lang="ja-JP" altLang="en-US" sz="1400">
              <a:latin typeface="ＭＳ ゴシック" pitchFamily="49" charset="-128"/>
              <a:ea typeface="ＭＳ ゴシック" pitchFamily="49" charset="-128"/>
            </a:rPr>
            <a:t>　算入公債費等については、災害復旧費等に係る基準財政需要額が増加したことで、前年度から</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今後も、起債事業の見直しや有利な地方債の活用をより一層推し進め、実質公債費比率を悪化させないよう努める。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現在本市では満期一括償還に係る地方債の発行は行っておらず、満期一括償還に係る減債基金への積立は行っていない。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将来負担額のうち、地方債現在高は、庁舎建設事業等の熊本地震関連の災害復旧事業債において、新庁舎の本体工事完了により</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年度に借入額のピークを迎え、</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年度以降減少している。また、組合等負担見込額は</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年度から大幅に増加している。</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年度は、宇城広域連合の消防本部・北消防署建設事業に係る地方債借入の影響によるものである。</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年度以降については、宇城広域連合の宇城クリーンセンター（廃棄物処理施設）建設事業に係る影響である。</a:t>
          </a:r>
        </a:p>
        <a:p>
          <a:r>
            <a:rPr kumimoji="1" lang="ja-JP" altLang="en-US" sz="1400">
              <a:latin typeface="ＭＳ ゴシック" pitchFamily="49" charset="-128"/>
              <a:ea typeface="ＭＳ ゴシック" pitchFamily="49" charset="-128"/>
            </a:rPr>
            <a:t>　充当可能財源のうち、基金については、網田コミュニティセンター建設事業等により庁舎建設等基金を取り崩したため減額した。また、基準財政需要額算入見込額については、地方債現在高が減少したことで、地方債残高に対する地方交付税も減額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熊本県宇土市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百万円減少した。主な要因として、庁舎建設基金や減債基金、平成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年熊本地震復興基金から、事業や市債の償還に活用するために取り崩しを行ったことが挙げられる。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公共施設等総合管理計画等を踏まえて、市有施設基金等の取崩しを行う方針である。また、熊本地震の復旧事業として発行した起債の償還や物件費、扶助費、補助費等の伸びが見込まれ、財政調整基金や減債基金の取崩しが進み、基金全体としては今後減少していくことが想定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・庁舎建設等基金：庁舎建設又は改修に要する調査費、設計費及び工事費等の財源に充てるための基金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・ふるさと宇土応援基金：ふるさと納税の活用事業の財源に充てるための基金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年熊本地震による災害からの早期の復興を図るための経費の財源に充てるための基金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・市有施設整備基金：老朽化した市有施設の更新・整備に要する経費の財源に充てるための基金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・まちづくり基金：地域住民による公益的なまちづくり活動の促進及び優秀な人材育成のための財源に充てるための基金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・庁舎建設等基金については、庁舎建設事業及び網田コミュニティセンター建設事業に充てるため取り崩しを行い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・ふるさと宇土応援基金については、後年度に実施する活用事業の財源とするため積立を行い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年熊本地震復興基金については、熊本地震からの復旧・復興に係る市町村創意工夫事業の財源に充てるため取崩しを行い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・市有整備施設整備基金については、財産売払収入の積立を行ったが、市有施設の更新・整備に充てるため取り崩しを行い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・まちづくり基金については、地域のまちづくり活動に対する補助金の財源に充てるため、取り崩しを行い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宇土応援基金は、今後の事業の財源とするため基金への積み増しを行ったことで増加しているが、原資となるふるさと納税額は減少傾向にあり、今後は減少する見込みであるため、計画的に活用する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庁舎建設等基金は、新庁舎及び網田コミュニティセンターの建設といった大型事業が完了したため大幅な取崩しの予定はないが、市役所別館の改修や熊本地震関連の償還金に活用する予定である。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一般会計の財源補てん等のために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年度決算に基づく決算剰余金等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百万円の積立を行ったことから、基金残高が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熊本地震の復旧事業として発行した起債の償還や、扶助費、補助費の伸びによる財源補てん等で財政調整基金が減少する可能性がある。また、ふるさと納税の納税額が減少しており、財政状況への影響が大きいため注視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百万円積立を行ったが、災害対策債及び臨時財政対策債の償還に活用するため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減債基金は公債費元金の償還に活用する目的で積立を行っている。今後は、必要に応じ熊本地震の復旧事業として発行した起債の償還等に活用するため、減少する見込みである。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B89404-CE00-4BC5-B86E-199EB34AB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7AB6AA5-F438-4C84-A0EF-29E977E61D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610FB3B-753D-4F83-A214-1AEB6B8DE95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1CFF3509-0E3C-40AC-AFF1-BD153B50BA8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0B9BA2D-FD60-43C9-835E-E86F4A9582D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C0E6D27B-81A0-4B68-AA7B-ED5F088C3C4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E16A3238-4A50-497F-8E1C-1BA0B6EC845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EA123833-D0E8-45C5-9EDD-2304C9F119E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5CBC964-184E-49CF-8C08-0392E749422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71E57604-C68C-4FC8-8D21-B68CFDF8355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8DD2431-373A-4512-8E10-0CEC1E1167B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F09CB90-B962-41DB-9300-4894EE5C8A5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8DA53987-BDDF-4A71-81D2-CF55D9586DA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9E8B18A-1F82-4C30-95E2-638107FC56C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B67DCC7C-2F9C-4823-B96E-5F8A7C383A7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1F0B3B89-133A-4F36-9162-AD2C4C1249A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96418F7C-7070-4EAA-9F7E-F7C95164C60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CD81EEBC-63DA-4972-BACC-A17F1C7E9BA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FDB5DB33-87EA-4963-9B7B-1F77ED29C5B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5EF433FC-43B5-45B1-9E4C-D0B4B95ACAB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96F5CA7-9DDF-4004-9E70-B7C62B123EF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A9185C12-DDD3-40A7-99D8-CAEECCB8BBC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9A218949-6342-4486-813F-A7223A6FE11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9B818652-2F25-4F3C-AEE8-E2F5ACACE79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5A5131B3-2BBD-445A-ABCC-E37DA0E35CC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CB4B3B01-2C06-48A0-879F-11724393E23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9A0F0AB5-26A1-4BE7-A6E7-EC498C06C67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696E57BC-D050-4346-B907-36170C594C6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AFEBBED9-940E-4125-AD2C-5A190E4136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91C74875-1B37-47C0-9F0A-65C8942D035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25C0DBDC-25F5-4F4E-9CFE-8BD7E769001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C53176E8-60C3-4761-B63F-A2D94334781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7C896A28-94C6-466A-A0EC-A382064E9CA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6952EAEC-A287-43F3-B9CD-235091426CA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29C520D-65E4-4E0C-A7C7-87B9960CEFF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E7C2A123-4986-4B7B-9479-CFAF45C0B85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23FEA79-EDF0-4EBB-98E6-AC45131C5A6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61DF7B6D-AE9A-4EBA-916D-3357D59F1AF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62377A57-28BB-43DA-BCEB-75539D4933C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7856314B-2D3D-4465-A121-A2843A43A8E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761FB174-2BBC-412D-8BA6-0ABC75B0273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DEFEBB2-4991-4D54-96E2-FB214774760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CAAB2D8B-9405-44A0-884C-38CFD5BB71F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CAFC413C-9532-4AFA-9670-35857F44858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EE26065-27AF-4CAF-A173-7C2E398F50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2B9FD7BF-CC33-41F0-B77B-AC3C8B9AF00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BECCC318-C058-48D2-B92C-B1174CF75B9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B1BCFDD5-7768-449F-A380-65674C4D2FB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256702BF-2831-4728-A3C6-3A508AF2BB8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37C8F29D-CA7B-410E-99D0-5C4E90609F3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DB50BF43-1045-44FB-AA18-F0F4A3E46E8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523CEF35-AF2E-4449-8E86-442AF6EAF3F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1CE14F69-AEC7-4B0D-83F2-365FACE8E01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有形固定資産減価償却率は、一般的に施設の老朽化の度合いを示す指標とされています。令和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よりも低い数値となっていますが、本市においても多くの公共施設やインフラ施設は、高度経済成長期に整備されたものであるため、年数を経過した資産を多く所有し、その減価償却が比較的進んでいる状態で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92FB2091-E0B9-44C2-BD80-81D5ACD0AA5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1F448DCE-EB6F-4AC9-9CE5-2346ACC20D3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231BDFCE-9C9F-43DA-9918-6221020A54C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23041A19-76B7-48A3-A349-22EE1906839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9" name="テキスト ボックス 58">
          <a:extLst>
            <a:ext uri="{FF2B5EF4-FFF2-40B4-BE49-F238E27FC236}">
              <a16:creationId xmlns:a16="http://schemas.microsoft.com/office/drawing/2014/main" id="{C9A88275-C83C-43C8-9134-0C4ADFC68FC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6A528286-7A08-444F-BEEC-EB6AC47ADE6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A9AFB853-1D2C-406C-AF69-294DC44EDE9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1A776EA-9C52-41A7-8527-B544C24131F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31CB1EDB-CAB6-4989-A04A-78F201B6503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57C1AA29-F346-4479-BC0F-80354414469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919E5898-4A5B-45DB-B61C-8F7FC3F5D6D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86C3CA27-5211-4D20-8161-6EBD49311F5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C3A598BC-E139-44DB-AC20-957E721B46C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8B100E9-F6B4-46D3-BC41-3A95617F32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56F53565-5A87-47BD-9A4F-23DF241F848E}"/>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E225B94-21AA-4AF4-80A0-CB88B620922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1" name="直線コネクタ 70">
          <a:extLst>
            <a:ext uri="{FF2B5EF4-FFF2-40B4-BE49-F238E27FC236}">
              <a16:creationId xmlns:a16="http://schemas.microsoft.com/office/drawing/2014/main" id="{754F737F-20E6-4E07-B48A-224F30E33F1A}"/>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2" name="有形固定資産減価償却率最小値テキスト">
          <a:extLst>
            <a:ext uri="{FF2B5EF4-FFF2-40B4-BE49-F238E27FC236}">
              <a16:creationId xmlns:a16="http://schemas.microsoft.com/office/drawing/2014/main" id="{D61FB40E-71C7-44AC-9CC4-11715E288C5C}"/>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3" name="直線コネクタ 72">
          <a:extLst>
            <a:ext uri="{FF2B5EF4-FFF2-40B4-BE49-F238E27FC236}">
              <a16:creationId xmlns:a16="http://schemas.microsoft.com/office/drawing/2014/main" id="{3B1E068E-0C98-4DE4-9E07-0E313E4A42C3}"/>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4" name="有形固定資産減価償却率最大値テキスト">
          <a:extLst>
            <a:ext uri="{FF2B5EF4-FFF2-40B4-BE49-F238E27FC236}">
              <a16:creationId xmlns:a16="http://schemas.microsoft.com/office/drawing/2014/main" id="{4B4C39B9-5881-485B-8D82-99D5708350A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5" name="直線コネクタ 74">
          <a:extLst>
            <a:ext uri="{FF2B5EF4-FFF2-40B4-BE49-F238E27FC236}">
              <a16:creationId xmlns:a16="http://schemas.microsoft.com/office/drawing/2014/main" id="{4E429EE1-7D3A-4BFA-9777-960BFECF1F25}"/>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6" name="有形固定資産減価償却率平均値テキスト">
          <a:extLst>
            <a:ext uri="{FF2B5EF4-FFF2-40B4-BE49-F238E27FC236}">
              <a16:creationId xmlns:a16="http://schemas.microsoft.com/office/drawing/2014/main" id="{25222721-2BEA-42A3-A839-0FE736D96E51}"/>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7" name="フローチャート: 判断 76">
          <a:extLst>
            <a:ext uri="{FF2B5EF4-FFF2-40B4-BE49-F238E27FC236}">
              <a16:creationId xmlns:a16="http://schemas.microsoft.com/office/drawing/2014/main" id="{A30475FD-8A67-4A7F-BA51-769A6234DE52}"/>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8" name="フローチャート: 判断 77">
          <a:extLst>
            <a:ext uri="{FF2B5EF4-FFF2-40B4-BE49-F238E27FC236}">
              <a16:creationId xmlns:a16="http://schemas.microsoft.com/office/drawing/2014/main" id="{812CDE86-E487-4943-8428-79021AEFB0C6}"/>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9" name="フローチャート: 判断 78">
          <a:extLst>
            <a:ext uri="{FF2B5EF4-FFF2-40B4-BE49-F238E27FC236}">
              <a16:creationId xmlns:a16="http://schemas.microsoft.com/office/drawing/2014/main" id="{938E6A94-7482-4B1A-AEBF-2256F73CD47A}"/>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0" name="フローチャート: 判断 79">
          <a:extLst>
            <a:ext uri="{FF2B5EF4-FFF2-40B4-BE49-F238E27FC236}">
              <a16:creationId xmlns:a16="http://schemas.microsoft.com/office/drawing/2014/main" id="{AB76EE68-03F4-4186-B494-AA8A1E8084B6}"/>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113453</xdr:rowOff>
    </xdr:from>
    <xdr:to>
      <xdr:col>7</xdr:col>
      <xdr:colOff>187325</xdr:colOff>
      <xdr:row>31</xdr:row>
      <xdr:rowOff>43603</xdr:rowOff>
    </xdr:to>
    <xdr:sp macro="" textlink="">
      <xdr:nvSpPr>
        <xdr:cNvPr id="81" name="フローチャート: 判断 80">
          <a:extLst>
            <a:ext uri="{FF2B5EF4-FFF2-40B4-BE49-F238E27FC236}">
              <a16:creationId xmlns:a16="http://schemas.microsoft.com/office/drawing/2014/main" id="{D3A7FEAB-C6DE-4A52-AFB7-FF439D099DD8}"/>
            </a:ext>
          </a:extLst>
        </xdr:cNvPr>
        <xdr:cNvSpPr/>
      </xdr:nvSpPr>
      <xdr:spPr>
        <a:xfrm>
          <a:off x="1714500" y="602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BFA24AF-D4A8-4507-A83A-9EC3D1A37AA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22C4CBD-FADF-488D-8E3A-F732C248717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22B0D89-9020-4F0C-8A67-6F7F642DF1D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B20B207-23F6-4F98-9431-C17B2BC82E9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6A39690-3E2E-436B-837D-33FAE6F0FAE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68474</xdr:rowOff>
    </xdr:from>
    <xdr:to>
      <xdr:col>23</xdr:col>
      <xdr:colOff>136525</xdr:colOff>
      <xdr:row>30</xdr:row>
      <xdr:rowOff>170074</xdr:rowOff>
    </xdr:to>
    <xdr:sp macro="" textlink="">
      <xdr:nvSpPr>
        <xdr:cNvPr id="87" name="楕円 86">
          <a:extLst>
            <a:ext uri="{FF2B5EF4-FFF2-40B4-BE49-F238E27FC236}">
              <a16:creationId xmlns:a16="http://schemas.microsoft.com/office/drawing/2014/main" id="{174C1718-8035-4F15-8F29-C39DC3ADE266}"/>
            </a:ext>
          </a:extLst>
        </xdr:cNvPr>
        <xdr:cNvSpPr/>
      </xdr:nvSpPr>
      <xdr:spPr>
        <a:xfrm>
          <a:off x="4711700" y="59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91351</xdr:rowOff>
    </xdr:from>
    <xdr:ext cx="405111" cy="259045"/>
    <xdr:sp macro="" textlink="">
      <xdr:nvSpPr>
        <xdr:cNvPr id="88" name="有形固定資産減価償却率該当値テキスト">
          <a:extLst>
            <a:ext uri="{FF2B5EF4-FFF2-40B4-BE49-F238E27FC236}">
              <a16:creationId xmlns:a16="http://schemas.microsoft.com/office/drawing/2014/main" id="{9B952948-551D-48A9-853C-4BD8D11A242F}"/>
            </a:ext>
          </a:extLst>
        </xdr:cNvPr>
        <xdr:cNvSpPr txBox="1"/>
      </xdr:nvSpPr>
      <xdr:spPr>
        <a:xfrm>
          <a:off x="4813300" y="583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70273</xdr:rowOff>
    </xdr:from>
    <xdr:to>
      <xdr:col>19</xdr:col>
      <xdr:colOff>187325</xdr:colOff>
      <xdr:row>31</xdr:row>
      <xdr:rowOff>423</xdr:rowOff>
    </xdr:to>
    <xdr:sp macro="" textlink="">
      <xdr:nvSpPr>
        <xdr:cNvPr id="89" name="楕円 88">
          <a:extLst>
            <a:ext uri="{FF2B5EF4-FFF2-40B4-BE49-F238E27FC236}">
              <a16:creationId xmlns:a16="http://schemas.microsoft.com/office/drawing/2014/main" id="{3C2E4C39-AEE9-4680-8408-DAB136A79053}"/>
            </a:ext>
          </a:extLst>
        </xdr:cNvPr>
        <xdr:cNvSpPr/>
      </xdr:nvSpPr>
      <xdr:spPr>
        <a:xfrm>
          <a:off x="4000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119274</xdr:rowOff>
    </xdr:from>
    <xdr:to>
      <xdr:col>23</xdr:col>
      <xdr:colOff>85725</xdr:colOff>
      <xdr:row>30</xdr:row>
      <xdr:rowOff>121073</xdr:rowOff>
    </xdr:to>
    <xdr:cxnSp macro="">
      <xdr:nvCxnSpPr>
        <xdr:cNvPr id="90" name="直線コネクタ 89">
          <a:extLst>
            <a:ext uri="{FF2B5EF4-FFF2-40B4-BE49-F238E27FC236}">
              <a16:creationId xmlns:a16="http://schemas.microsoft.com/office/drawing/2014/main" id="{69031D32-1A3A-40F1-9444-22714F593A4C}"/>
            </a:ext>
          </a:extLst>
        </xdr:cNvPr>
        <xdr:cNvCxnSpPr/>
      </xdr:nvCxnSpPr>
      <xdr:spPr>
        <a:xfrm flipV="1">
          <a:off x="4051300" y="6034299"/>
          <a:ext cx="7112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70273</xdr:rowOff>
    </xdr:from>
    <xdr:to>
      <xdr:col>15</xdr:col>
      <xdr:colOff>187325</xdr:colOff>
      <xdr:row>31</xdr:row>
      <xdr:rowOff>423</xdr:rowOff>
    </xdr:to>
    <xdr:sp macro="" textlink="">
      <xdr:nvSpPr>
        <xdr:cNvPr id="91" name="楕円 90">
          <a:extLst>
            <a:ext uri="{FF2B5EF4-FFF2-40B4-BE49-F238E27FC236}">
              <a16:creationId xmlns:a16="http://schemas.microsoft.com/office/drawing/2014/main" id="{2EE59E5F-6DF5-49F2-B5EB-72379E0757B8}"/>
            </a:ext>
          </a:extLst>
        </xdr:cNvPr>
        <xdr:cNvSpPr/>
      </xdr:nvSpPr>
      <xdr:spPr>
        <a:xfrm>
          <a:off x="3238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121073</xdr:rowOff>
    </xdr:from>
    <xdr:to>
      <xdr:col>19</xdr:col>
      <xdr:colOff>136525</xdr:colOff>
      <xdr:row>30</xdr:row>
      <xdr:rowOff>121073</xdr:rowOff>
    </xdr:to>
    <xdr:cxnSp macro="">
      <xdr:nvCxnSpPr>
        <xdr:cNvPr id="92" name="直線コネクタ 91">
          <a:extLst>
            <a:ext uri="{FF2B5EF4-FFF2-40B4-BE49-F238E27FC236}">
              <a16:creationId xmlns:a16="http://schemas.microsoft.com/office/drawing/2014/main" id="{EAA10D23-4DBE-456D-BF05-DC2BB93D485B}"/>
            </a:ext>
          </a:extLst>
        </xdr:cNvPr>
        <xdr:cNvCxnSpPr/>
      </xdr:nvCxnSpPr>
      <xdr:spPr>
        <a:xfrm>
          <a:off x="3289300" y="603609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93" name="楕円 92">
          <a:extLst>
            <a:ext uri="{FF2B5EF4-FFF2-40B4-BE49-F238E27FC236}">
              <a16:creationId xmlns:a16="http://schemas.microsoft.com/office/drawing/2014/main" id="{063E431E-D1B6-4465-90C4-E9481CF29892}"/>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121073</xdr:rowOff>
    </xdr:from>
    <xdr:to>
      <xdr:col>15</xdr:col>
      <xdr:colOff>136525</xdr:colOff>
      <xdr:row>30</xdr:row>
      <xdr:rowOff>160655</xdr:rowOff>
    </xdr:to>
    <xdr:cxnSp macro="">
      <xdr:nvCxnSpPr>
        <xdr:cNvPr id="94" name="直線コネクタ 93">
          <a:extLst>
            <a:ext uri="{FF2B5EF4-FFF2-40B4-BE49-F238E27FC236}">
              <a16:creationId xmlns:a16="http://schemas.microsoft.com/office/drawing/2014/main" id="{FF801F6E-24EB-4115-B4CF-7143702589F0}"/>
            </a:ext>
          </a:extLst>
        </xdr:cNvPr>
        <xdr:cNvCxnSpPr/>
      </xdr:nvCxnSpPr>
      <xdr:spPr>
        <a:xfrm flipV="1">
          <a:off x="2527300" y="603609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90064</xdr:rowOff>
    </xdr:from>
    <xdr:to>
      <xdr:col>7</xdr:col>
      <xdr:colOff>187325</xdr:colOff>
      <xdr:row>31</xdr:row>
      <xdr:rowOff>20214</xdr:rowOff>
    </xdr:to>
    <xdr:sp macro="" textlink="">
      <xdr:nvSpPr>
        <xdr:cNvPr id="95" name="楕円 94">
          <a:extLst>
            <a:ext uri="{FF2B5EF4-FFF2-40B4-BE49-F238E27FC236}">
              <a16:creationId xmlns:a16="http://schemas.microsoft.com/office/drawing/2014/main" id="{6D5AA286-8FE1-42D0-8DB8-425740241778}"/>
            </a:ext>
          </a:extLst>
        </xdr:cNvPr>
        <xdr:cNvSpPr/>
      </xdr:nvSpPr>
      <xdr:spPr>
        <a:xfrm>
          <a:off x="1714500" y="600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140864</xdr:rowOff>
    </xdr:from>
    <xdr:to>
      <xdr:col>11</xdr:col>
      <xdr:colOff>136525</xdr:colOff>
      <xdr:row>30</xdr:row>
      <xdr:rowOff>160655</xdr:rowOff>
    </xdr:to>
    <xdr:cxnSp macro="">
      <xdr:nvCxnSpPr>
        <xdr:cNvPr id="96" name="直線コネクタ 95">
          <a:extLst>
            <a:ext uri="{FF2B5EF4-FFF2-40B4-BE49-F238E27FC236}">
              <a16:creationId xmlns:a16="http://schemas.microsoft.com/office/drawing/2014/main" id="{04743D1F-E689-4DFE-BF5B-D31AE388DC7C}"/>
            </a:ext>
          </a:extLst>
        </xdr:cNvPr>
        <xdr:cNvCxnSpPr/>
      </xdr:nvCxnSpPr>
      <xdr:spPr>
        <a:xfrm>
          <a:off x="1765300" y="6055889"/>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7" name="n_1aveValue有形固定資産減価償却率">
          <a:extLst>
            <a:ext uri="{FF2B5EF4-FFF2-40B4-BE49-F238E27FC236}">
              <a16:creationId xmlns:a16="http://schemas.microsoft.com/office/drawing/2014/main" id="{D3A30D9C-CEBD-417C-BB6B-FF222D873FA4}"/>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8" name="n_2aveValue有形固定資産減価償却率">
          <a:extLst>
            <a:ext uri="{FF2B5EF4-FFF2-40B4-BE49-F238E27FC236}">
              <a16:creationId xmlns:a16="http://schemas.microsoft.com/office/drawing/2014/main" id="{7E388073-7ACD-4F24-90EE-CC31A9C6DD17}"/>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9" name="n_3aveValue有形固定資産減価償却率">
          <a:extLst>
            <a:ext uri="{FF2B5EF4-FFF2-40B4-BE49-F238E27FC236}">
              <a16:creationId xmlns:a16="http://schemas.microsoft.com/office/drawing/2014/main" id="{07859F69-B309-41F7-99BB-B2C515A94B64}"/>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34730</xdr:rowOff>
    </xdr:from>
    <xdr:ext cx="405111" cy="259045"/>
    <xdr:sp macro="" textlink="">
      <xdr:nvSpPr>
        <xdr:cNvPr id="100" name="n_4aveValue有形固定資産減価償却率">
          <a:extLst>
            <a:ext uri="{FF2B5EF4-FFF2-40B4-BE49-F238E27FC236}">
              <a16:creationId xmlns:a16="http://schemas.microsoft.com/office/drawing/2014/main" id="{7AF5B938-E00B-4613-8CF3-8222DC69E5C0}"/>
            </a:ext>
          </a:extLst>
        </xdr:cNvPr>
        <xdr:cNvSpPr txBox="1"/>
      </xdr:nvSpPr>
      <xdr:spPr>
        <a:xfrm>
          <a:off x="1562744" y="6121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16950</xdr:rowOff>
    </xdr:from>
    <xdr:ext cx="405111" cy="259045"/>
    <xdr:sp macro="" textlink="">
      <xdr:nvSpPr>
        <xdr:cNvPr id="101" name="n_1mainValue有形固定資産減価償却率">
          <a:extLst>
            <a:ext uri="{FF2B5EF4-FFF2-40B4-BE49-F238E27FC236}">
              <a16:creationId xmlns:a16="http://schemas.microsoft.com/office/drawing/2014/main" id="{A9E8BAD3-6C69-4026-92A2-352F7A8B229B}"/>
            </a:ext>
          </a:extLst>
        </xdr:cNvPr>
        <xdr:cNvSpPr txBox="1"/>
      </xdr:nvSpPr>
      <xdr:spPr>
        <a:xfrm>
          <a:off x="3836044" y="57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16950</xdr:rowOff>
    </xdr:from>
    <xdr:ext cx="405111" cy="259045"/>
    <xdr:sp macro="" textlink="">
      <xdr:nvSpPr>
        <xdr:cNvPr id="102" name="n_2mainValue有形固定資産減価償却率">
          <a:extLst>
            <a:ext uri="{FF2B5EF4-FFF2-40B4-BE49-F238E27FC236}">
              <a16:creationId xmlns:a16="http://schemas.microsoft.com/office/drawing/2014/main" id="{BBB1B775-633A-458C-A6B9-EDA38E014F70}"/>
            </a:ext>
          </a:extLst>
        </xdr:cNvPr>
        <xdr:cNvSpPr txBox="1"/>
      </xdr:nvSpPr>
      <xdr:spPr>
        <a:xfrm>
          <a:off x="3086744" y="57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3" name="n_3mainValue有形固定資産減価償却率">
          <a:extLst>
            <a:ext uri="{FF2B5EF4-FFF2-40B4-BE49-F238E27FC236}">
              <a16:creationId xmlns:a16="http://schemas.microsoft.com/office/drawing/2014/main" id="{F3CDA092-F974-445F-AED8-2DD8B7502CD9}"/>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36741</xdr:rowOff>
    </xdr:from>
    <xdr:ext cx="405111" cy="259045"/>
    <xdr:sp macro="" textlink="">
      <xdr:nvSpPr>
        <xdr:cNvPr id="104" name="n_4mainValue有形固定資産減価償却率">
          <a:extLst>
            <a:ext uri="{FF2B5EF4-FFF2-40B4-BE49-F238E27FC236}">
              <a16:creationId xmlns:a16="http://schemas.microsoft.com/office/drawing/2014/main" id="{36082C54-91DF-445F-912C-370CB1ACBE5C}"/>
            </a:ext>
          </a:extLst>
        </xdr:cNvPr>
        <xdr:cNvSpPr txBox="1"/>
      </xdr:nvSpPr>
      <xdr:spPr>
        <a:xfrm>
          <a:off x="1562744" y="578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244F4BE7-ED57-4823-930B-28C44BC260A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B0F674A9-07AE-4C2A-B976-6EE88C0508E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1A0049A7-D2FD-49A6-A77A-B9817877560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8466FEC0-B8E9-4140-AC01-37D6FB2EDFC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AE5CCE25-1219-4563-BE6D-639C430D050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6BC68761-5E14-418A-BDC1-2667D6C9E19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70211F7F-536D-4A5F-BDD5-AF955106701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D15665C-7FE7-4795-BD38-02CB02A5187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A37912BA-5E27-45EE-B080-9E1136382E0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657EBA3D-9BAE-41BD-AF8B-02BAA604E53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66F60F36-A8E6-489B-8532-4B3A916317A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EFA2766D-10EC-4B45-AA37-4EA5B07A2D7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C9A0C042-2E60-42D2-B9EF-55E1A18EEA0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債務償還費率は、前年度から</a:t>
          </a:r>
          <a:r>
            <a:rPr kumimoji="1" lang="en-US" altLang="ja-JP" sz="1100">
              <a:latin typeface="ＭＳ Ｐゴシック" panose="020B0600070205080204" pitchFamily="50" charset="-128"/>
              <a:ea typeface="ＭＳ Ｐゴシック" panose="020B0600070205080204" pitchFamily="50" charset="-128"/>
            </a:rPr>
            <a:t>20.1</a:t>
          </a:r>
          <a:r>
            <a:rPr kumimoji="1" lang="ja-JP" altLang="en-US" sz="1100">
              <a:latin typeface="ＭＳ Ｐゴシック" panose="020B0600070205080204" pitchFamily="50" charset="-128"/>
              <a:ea typeface="ＭＳ Ｐゴシック" panose="020B0600070205080204" pitchFamily="50" charset="-128"/>
            </a:rPr>
            <a:t>ポイント減少しましたが、全国平均より</a:t>
          </a:r>
          <a:r>
            <a:rPr kumimoji="1" lang="en-US" altLang="ja-JP" sz="1100">
              <a:latin typeface="ＭＳ Ｐゴシック" panose="020B0600070205080204" pitchFamily="50" charset="-128"/>
              <a:ea typeface="ＭＳ Ｐゴシック" panose="020B0600070205080204" pitchFamily="50" charset="-128"/>
            </a:rPr>
            <a:t>150</a:t>
          </a:r>
          <a:r>
            <a:rPr kumimoji="1" lang="ja-JP" altLang="en-US" sz="1100">
              <a:latin typeface="ＭＳ Ｐゴシック" panose="020B0600070205080204" pitchFamily="50" charset="-128"/>
              <a:ea typeface="ＭＳ Ｐゴシック" panose="020B0600070205080204" pitchFamily="50" charset="-128"/>
            </a:rPr>
            <a:t>ポイント以上高い状況です。しかし、熊本県平均との差は</a:t>
          </a:r>
          <a:r>
            <a:rPr kumimoji="1" lang="en-US" altLang="ja-JP" sz="1100">
              <a:latin typeface="ＭＳ Ｐゴシック" panose="020B0600070205080204" pitchFamily="50" charset="-128"/>
              <a:ea typeface="ＭＳ Ｐゴシック" panose="020B0600070205080204" pitchFamily="50" charset="-128"/>
            </a:rPr>
            <a:t>50.4</a:t>
          </a:r>
          <a:r>
            <a:rPr kumimoji="1" lang="ja-JP" altLang="en-US" sz="1100">
              <a:latin typeface="ＭＳ Ｐゴシック" panose="020B0600070205080204" pitchFamily="50" charset="-128"/>
              <a:ea typeface="ＭＳ Ｐゴシック" panose="020B0600070205080204" pitchFamily="50" charset="-128"/>
            </a:rPr>
            <a:t>ポイントで、全国平均と熊本県平均は約</a:t>
          </a:r>
          <a:r>
            <a:rPr kumimoji="1" lang="en-US" altLang="ja-JP" sz="1100">
              <a:latin typeface="ＭＳ Ｐゴシック" panose="020B0600070205080204" pitchFamily="50" charset="-128"/>
              <a:ea typeface="ＭＳ Ｐゴシック" panose="020B0600070205080204" pitchFamily="50" charset="-128"/>
            </a:rPr>
            <a:t>200</a:t>
          </a:r>
          <a:r>
            <a:rPr kumimoji="1" lang="ja-JP" altLang="en-US" sz="1100">
              <a:latin typeface="ＭＳ Ｐゴシック" panose="020B0600070205080204" pitchFamily="50" charset="-128"/>
              <a:ea typeface="ＭＳ Ｐゴシック" panose="020B0600070205080204" pitchFamily="50" charset="-128"/>
            </a:rPr>
            <a:t>ポイント差があることから、平成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年熊本地震の影響を受けていることが推察されます。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前年度より減少した主な要因として、平成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年熊本地震で被災した庁舎の本体工事が令和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年度に完了したことで地方債残高がピークだったことが挙げられ、引き続き減少することが見込まれます。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D5937275-00FE-4BF0-A1CF-57FA4520B05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CB107CBF-B8B4-42DE-B6EE-A450DD596CB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5CD4223C-B8D3-45F3-8514-D74C9308426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1" name="直線コネクタ 120">
          <a:extLst>
            <a:ext uri="{FF2B5EF4-FFF2-40B4-BE49-F238E27FC236}">
              <a16:creationId xmlns:a16="http://schemas.microsoft.com/office/drawing/2014/main" id="{477B82FF-8465-4417-A1C8-018788233C7A}"/>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2" name="テキスト ボックス 121">
          <a:extLst>
            <a:ext uri="{FF2B5EF4-FFF2-40B4-BE49-F238E27FC236}">
              <a16:creationId xmlns:a16="http://schemas.microsoft.com/office/drawing/2014/main" id="{9FC725BC-0301-48E3-8E78-A484882CC4E7}"/>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3" name="直線コネクタ 122">
          <a:extLst>
            <a:ext uri="{FF2B5EF4-FFF2-40B4-BE49-F238E27FC236}">
              <a16:creationId xmlns:a16="http://schemas.microsoft.com/office/drawing/2014/main" id="{FA274BA3-9FB5-43DB-B4E6-10D08FED8A98}"/>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4" name="テキスト ボックス 123">
          <a:extLst>
            <a:ext uri="{FF2B5EF4-FFF2-40B4-BE49-F238E27FC236}">
              <a16:creationId xmlns:a16="http://schemas.microsoft.com/office/drawing/2014/main" id="{063192D7-0CFF-48DB-90D0-AE7793614614}"/>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5" name="直線コネクタ 124">
          <a:extLst>
            <a:ext uri="{FF2B5EF4-FFF2-40B4-BE49-F238E27FC236}">
              <a16:creationId xmlns:a16="http://schemas.microsoft.com/office/drawing/2014/main" id="{6CD7FFB0-C691-4529-97EF-41DED074DC9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6" name="テキスト ボックス 125">
          <a:extLst>
            <a:ext uri="{FF2B5EF4-FFF2-40B4-BE49-F238E27FC236}">
              <a16:creationId xmlns:a16="http://schemas.microsoft.com/office/drawing/2014/main" id="{1CFCC57D-F940-427D-B189-34174D2BF1A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7" name="直線コネクタ 126">
          <a:extLst>
            <a:ext uri="{FF2B5EF4-FFF2-40B4-BE49-F238E27FC236}">
              <a16:creationId xmlns:a16="http://schemas.microsoft.com/office/drawing/2014/main" id="{9353129C-D8F1-447A-9CB7-53F6B60D1893}"/>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8" name="テキスト ボックス 127">
          <a:extLst>
            <a:ext uri="{FF2B5EF4-FFF2-40B4-BE49-F238E27FC236}">
              <a16:creationId xmlns:a16="http://schemas.microsoft.com/office/drawing/2014/main" id="{B5E43BF1-33ED-474A-BCB8-EC835FC70E27}"/>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E1F423EC-BE76-48DE-8A36-E9078E142EE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9EC142F-ADBD-4A3B-955D-FEEC0AB556F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1" name="直線コネクタ 130">
          <a:extLst>
            <a:ext uri="{FF2B5EF4-FFF2-40B4-BE49-F238E27FC236}">
              <a16:creationId xmlns:a16="http://schemas.microsoft.com/office/drawing/2014/main" id="{1A220C81-0C15-4B06-8E1B-63352E03F8C4}"/>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2" name="債務償還比率最小値テキスト">
          <a:extLst>
            <a:ext uri="{FF2B5EF4-FFF2-40B4-BE49-F238E27FC236}">
              <a16:creationId xmlns:a16="http://schemas.microsoft.com/office/drawing/2014/main" id="{FF663039-FA65-4220-90D9-120DC41B1F62}"/>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3" name="直線コネクタ 132">
          <a:extLst>
            <a:ext uri="{FF2B5EF4-FFF2-40B4-BE49-F238E27FC236}">
              <a16:creationId xmlns:a16="http://schemas.microsoft.com/office/drawing/2014/main" id="{278F840B-41FB-4E9D-95D5-E01AE5C4270F}"/>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4" name="債務償還比率最大値テキスト">
          <a:extLst>
            <a:ext uri="{FF2B5EF4-FFF2-40B4-BE49-F238E27FC236}">
              <a16:creationId xmlns:a16="http://schemas.microsoft.com/office/drawing/2014/main" id="{3BABE349-20E3-4550-B2CF-D5DB68B0A8C5}"/>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5" name="直線コネクタ 134">
          <a:extLst>
            <a:ext uri="{FF2B5EF4-FFF2-40B4-BE49-F238E27FC236}">
              <a16:creationId xmlns:a16="http://schemas.microsoft.com/office/drawing/2014/main" id="{97C4FB77-4804-4FDB-BCB6-EDFD91F54A0A}"/>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6" name="債務償還比率平均値テキスト">
          <a:extLst>
            <a:ext uri="{FF2B5EF4-FFF2-40B4-BE49-F238E27FC236}">
              <a16:creationId xmlns:a16="http://schemas.microsoft.com/office/drawing/2014/main" id="{84E3C1A1-9B94-4CF9-BB15-5D3D0FAB26C2}"/>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7" name="フローチャート: 判断 136">
          <a:extLst>
            <a:ext uri="{FF2B5EF4-FFF2-40B4-BE49-F238E27FC236}">
              <a16:creationId xmlns:a16="http://schemas.microsoft.com/office/drawing/2014/main" id="{D000CBF6-FF5A-47A9-977B-E451C1180469}"/>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8" name="フローチャート: 判断 137">
          <a:extLst>
            <a:ext uri="{FF2B5EF4-FFF2-40B4-BE49-F238E27FC236}">
              <a16:creationId xmlns:a16="http://schemas.microsoft.com/office/drawing/2014/main" id="{02637CA3-00F5-4D68-9C31-8C3E50F037CE}"/>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9" name="フローチャート: 判断 138">
          <a:extLst>
            <a:ext uri="{FF2B5EF4-FFF2-40B4-BE49-F238E27FC236}">
              <a16:creationId xmlns:a16="http://schemas.microsoft.com/office/drawing/2014/main" id="{C27D5C5A-C143-4AE3-9027-C956D65EB841}"/>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0" name="フローチャート: 判断 139">
          <a:extLst>
            <a:ext uri="{FF2B5EF4-FFF2-40B4-BE49-F238E27FC236}">
              <a16:creationId xmlns:a16="http://schemas.microsoft.com/office/drawing/2014/main" id="{2C141855-D4CD-4FC9-99FA-A3F5D3048038}"/>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160487</xdr:rowOff>
    </xdr:from>
    <xdr:to>
      <xdr:col>60</xdr:col>
      <xdr:colOff>123825</xdr:colOff>
      <xdr:row>30</xdr:row>
      <xdr:rowOff>90637</xdr:rowOff>
    </xdr:to>
    <xdr:sp macro="" textlink="">
      <xdr:nvSpPr>
        <xdr:cNvPr id="141" name="フローチャート: 判断 140">
          <a:extLst>
            <a:ext uri="{FF2B5EF4-FFF2-40B4-BE49-F238E27FC236}">
              <a16:creationId xmlns:a16="http://schemas.microsoft.com/office/drawing/2014/main" id="{3E47ACA3-D92C-4332-8865-5E71E81777F8}"/>
            </a:ext>
          </a:extLst>
        </xdr:cNvPr>
        <xdr:cNvSpPr/>
      </xdr:nvSpPr>
      <xdr:spPr>
        <a:xfrm>
          <a:off x="11747500" y="590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0BA8A78-83D4-427A-93F2-EC3A2DCC030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19682CD-B549-4CCC-908A-B7822EAA28B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73C2DC9-DA99-43EE-ACAD-0887CCF0D84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97E6336-A233-4434-BFF2-3B69E86D21D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9418157-E003-436F-A37F-1B634B59847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5878</xdr:rowOff>
    </xdr:from>
    <xdr:to>
      <xdr:col>76</xdr:col>
      <xdr:colOff>73025</xdr:colOff>
      <xdr:row>30</xdr:row>
      <xdr:rowOff>107478</xdr:rowOff>
    </xdr:to>
    <xdr:sp macro="" textlink="">
      <xdr:nvSpPr>
        <xdr:cNvPr id="147" name="楕円 146">
          <a:extLst>
            <a:ext uri="{FF2B5EF4-FFF2-40B4-BE49-F238E27FC236}">
              <a16:creationId xmlns:a16="http://schemas.microsoft.com/office/drawing/2014/main" id="{F7B3F542-9C8C-483D-B2EE-07A3FCE804C7}"/>
            </a:ext>
          </a:extLst>
        </xdr:cNvPr>
        <xdr:cNvSpPr/>
      </xdr:nvSpPr>
      <xdr:spPr>
        <a:xfrm>
          <a:off x="14744700" y="592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155755</xdr:rowOff>
    </xdr:from>
    <xdr:ext cx="469744" cy="259045"/>
    <xdr:sp macro="" textlink="">
      <xdr:nvSpPr>
        <xdr:cNvPr id="148" name="債務償還比率該当値テキスト">
          <a:extLst>
            <a:ext uri="{FF2B5EF4-FFF2-40B4-BE49-F238E27FC236}">
              <a16:creationId xmlns:a16="http://schemas.microsoft.com/office/drawing/2014/main" id="{4732F733-A445-4408-A967-FCC617024DAB}"/>
            </a:ext>
          </a:extLst>
        </xdr:cNvPr>
        <xdr:cNvSpPr txBox="1"/>
      </xdr:nvSpPr>
      <xdr:spPr>
        <a:xfrm>
          <a:off x="14846300" y="589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23236</xdr:rowOff>
    </xdr:from>
    <xdr:to>
      <xdr:col>72</xdr:col>
      <xdr:colOff>123825</xdr:colOff>
      <xdr:row>30</xdr:row>
      <xdr:rowOff>124836</xdr:rowOff>
    </xdr:to>
    <xdr:sp macro="" textlink="">
      <xdr:nvSpPr>
        <xdr:cNvPr id="149" name="楕円 148">
          <a:extLst>
            <a:ext uri="{FF2B5EF4-FFF2-40B4-BE49-F238E27FC236}">
              <a16:creationId xmlns:a16="http://schemas.microsoft.com/office/drawing/2014/main" id="{11FD4F14-5B6E-4C72-B287-984A1542B233}"/>
            </a:ext>
          </a:extLst>
        </xdr:cNvPr>
        <xdr:cNvSpPr/>
      </xdr:nvSpPr>
      <xdr:spPr>
        <a:xfrm>
          <a:off x="14033500" y="593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56678</xdr:rowOff>
    </xdr:from>
    <xdr:to>
      <xdr:col>76</xdr:col>
      <xdr:colOff>22225</xdr:colOff>
      <xdr:row>30</xdr:row>
      <xdr:rowOff>74036</xdr:rowOff>
    </xdr:to>
    <xdr:cxnSp macro="">
      <xdr:nvCxnSpPr>
        <xdr:cNvPr id="150" name="直線コネクタ 149">
          <a:extLst>
            <a:ext uri="{FF2B5EF4-FFF2-40B4-BE49-F238E27FC236}">
              <a16:creationId xmlns:a16="http://schemas.microsoft.com/office/drawing/2014/main" id="{B57148C7-B1E9-4000-9694-70EC7583A4EC}"/>
            </a:ext>
          </a:extLst>
        </xdr:cNvPr>
        <xdr:cNvCxnSpPr/>
      </xdr:nvCxnSpPr>
      <xdr:spPr>
        <a:xfrm flipV="1">
          <a:off x="14084300" y="5971703"/>
          <a:ext cx="711200" cy="1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61925</xdr:rowOff>
    </xdr:from>
    <xdr:to>
      <xdr:col>68</xdr:col>
      <xdr:colOff>123825</xdr:colOff>
      <xdr:row>30</xdr:row>
      <xdr:rowOff>163525</xdr:rowOff>
    </xdr:to>
    <xdr:sp macro="" textlink="">
      <xdr:nvSpPr>
        <xdr:cNvPr id="151" name="楕円 150">
          <a:extLst>
            <a:ext uri="{FF2B5EF4-FFF2-40B4-BE49-F238E27FC236}">
              <a16:creationId xmlns:a16="http://schemas.microsoft.com/office/drawing/2014/main" id="{121DE02A-8AD1-4012-B577-52B8BC789BBB}"/>
            </a:ext>
          </a:extLst>
        </xdr:cNvPr>
        <xdr:cNvSpPr/>
      </xdr:nvSpPr>
      <xdr:spPr>
        <a:xfrm>
          <a:off x="13271500" y="59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74036</xdr:rowOff>
    </xdr:from>
    <xdr:to>
      <xdr:col>72</xdr:col>
      <xdr:colOff>73025</xdr:colOff>
      <xdr:row>30</xdr:row>
      <xdr:rowOff>112725</xdr:rowOff>
    </xdr:to>
    <xdr:cxnSp macro="">
      <xdr:nvCxnSpPr>
        <xdr:cNvPr id="152" name="直線コネクタ 151">
          <a:extLst>
            <a:ext uri="{FF2B5EF4-FFF2-40B4-BE49-F238E27FC236}">
              <a16:creationId xmlns:a16="http://schemas.microsoft.com/office/drawing/2014/main" id="{27075EC8-6375-4C8B-B861-8E754A62326D}"/>
            </a:ext>
          </a:extLst>
        </xdr:cNvPr>
        <xdr:cNvCxnSpPr/>
      </xdr:nvCxnSpPr>
      <xdr:spPr>
        <a:xfrm flipV="1">
          <a:off x="13322300" y="5989061"/>
          <a:ext cx="762000" cy="3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132766</xdr:rowOff>
    </xdr:from>
    <xdr:to>
      <xdr:col>64</xdr:col>
      <xdr:colOff>123825</xdr:colOff>
      <xdr:row>30</xdr:row>
      <xdr:rowOff>62916</xdr:rowOff>
    </xdr:to>
    <xdr:sp macro="" textlink="">
      <xdr:nvSpPr>
        <xdr:cNvPr id="153" name="楕円 152">
          <a:extLst>
            <a:ext uri="{FF2B5EF4-FFF2-40B4-BE49-F238E27FC236}">
              <a16:creationId xmlns:a16="http://schemas.microsoft.com/office/drawing/2014/main" id="{FC9BD343-53B3-48D8-9705-2078CD0066C9}"/>
            </a:ext>
          </a:extLst>
        </xdr:cNvPr>
        <xdr:cNvSpPr/>
      </xdr:nvSpPr>
      <xdr:spPr>
        <a:xfrm>
          <a:off x="12509500" y="587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12116</xdr:rowOff>
    </xdr:from>
    <xdr:to>
      <xdr:col>68</xdr:col>
      <xdr:colOff>73025</xdr:colOff>
      <xdr:row>30</xdr:row>
      <xdr:rowOff>112725</xdr:rowOff>
    </xdr:to>
    <xdr:cxnSp macro="">
      <xdr:nvCxnSpPr>
        <xdr:cNvPr id="154" name="直線コネクタ 153">
          <a:extLst>
            <a:ext uri="{FF2B5EF4-FFF2-40B4-BE49-F238E27FC236}">
              <a16:creationId xmlns:a16="http://schemas.microsoft.com/office/drawing/2014/main" id="{E42B6174-3529-4B64-8FE3-C219DC52A314}"/>
            </a:ext>
          </a:extLst>
        </xdr:cNvPr>
        <xdr:cNvCxnSpPr/>
      </xdr:nvCxnSpPr>
      <xdr:spPr>
        <a:xfrm>
          <a:off x="12560300" y="5927141"/>
          <a:ext cx="762000" cy="10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22174</xdr:rowOff>
    </xdr:from>
    <xdr:to>
      <xdr:col>60</xdr:col>
      <xdr:colOff>123825</xdr:colOff>
      <xdr:row>31</xdr:row>
      <xdr:rowOff>123774</xdr:rowOff>
    </xdr:to>
    <xdr:sp macro="" textlink="">
      <xdr:nvSpPr>
        <xdr:cNvPr id="155" name="楕円 154">
          <a:extLst>
            <a:ext uri="{FF2B5EF4-FFF2-40B4-BE49-F238E27FC236}">
              <a16:creationId xmlns:a16="http://schemas.microsoft.com/office/drawing/2014/main" id="{3EC6E183-B546-44DD-9228-6B6F0CADEEAA}"/>
            </a:ext>
          </a:extLst>
        </xdr:cNvPr>
        <xdr:cNvSpPr/>
      </xdr:nvSpPr>
      <xdr:spPr>
        <a:xfrm>
          <a:off x="11747500" y="61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12116</xdr:rowOff>
    </xdr:from>
    <xdr:to>
      <xdr:col>64</xdr:col>
      <xdr:colOff>73025</xdr:colOff>
      <xdr:row>31</xdr:row>
      <xdr:rowOff>72974</xdr:rowOff>
    </xdr:to>
    <xdr:cxnSp macro="">
      <xdr:nvCxnSpPr>
        <xdr:cNvPr id="156" name="直線コネクタ 155">
          <a:extLst>
            <a:ext uri="{FF2B5EF4-FFF2-40B4-BE49-F238E27FC236}">
              <a16:creationId xmlns:a16="http://schemas.microsoft.com/office/drawing/2014/main" id="{250F1EA9-A76A-4331-BDCF-7B8C3243F351}"/>
            </a:ext>
          </a:extLst>
        </xdr:cNvPr>
        <xdr:cNvCxnSpPr/>
      </xdr:nvCxnSpPr>
      <xdr:spPr>
        <a:xfrm flipV="1">
          <a:off x="11798300" y="5927141"/>
          <a:ext cx="762000" cy="23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7" name="n_1aveValue債務償還比率">
          <a:extLst>
            <a:ext uri="{FF2B5EF4-FFF2-40B4-BE49-F238E27FC236}">
              <a16:creationId xmlns:a16="http://schemas.microsoft.com/office/drawing/2014/main" id="{5EDF6CC6-50B6-4356-AC6F-EF55E94D0FBF}"/>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8" name="n_2aveValue債務償還比率">
          <a:extLst>
            <a:ext uri="{FF2B5EF4-FFF2-40B4-BE49-F238E27FC236}">
              <a16:creationId xmlns:a16="http://schemas.microsoft.com/office/drawing/2014/main" id="{E9CA39A9-4A6F-4BB4-BFA6-A59DF4498DF5}"/>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9" name="n_3aveValue債務償還比率">
          <a:extLst>
            <a:ext uri="{FF2B5EF4-FFF2-40B4-BE49-F238E27FC236}">
              <a16:creationId xmlns:a16="http://schemas.microsoft.com/office/drawing/2014/main" id="{EEE1B80F-B4FD-43AC-B6D6-2DEBB1A523B5}"/>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107164</xdr:rowOff>
    </xdr:from>
    <xdr:ext cx="469744" cy="259045"/>
    <xdr:sp macro="" textlink="">
      <xdr:nvSpPr>
        <xdr:cNvPr id="160" name="n_4aveValue債務償還比率">
          <a:extLst>
            <a:ext uri="{FF2B5EF4-FFF2-40B4-BE49-F238E27FC236}">
              <a16:creationId xmlns:a16="http://schemas.microsoft.com/office/drawing/2014/main" id="{5008B3B6-1A09-4C13-BF31-03651F84D82A}"/>
            </a:ext>
          </a:extLst>
        </xdr:cNvPr>
        <xdr:cNvSpPr txBox="1"/>
      </xdr:nvSpPr>
      <xdr:spPr>
        <a:xfrm>
          <a:off x="11563427" y="567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115963</xdr:rowOff>
    </xdr:from>
    <xdr:ext cx="469744" cy="259045"/>
    <xdr:sp macro="" textlink="">
      <xdr:nvSpPr>
        <xdr:cNvPr id="161" name="n_1mainValue債務償還比率">
          <a:extLst>
            <a:ext uri="{FF2B5EF4-FFF2-40B4-BE49-F238E27FC236}">
              <a16:creationId xmlns:a16="http://schemas.microsoft.com/office/drawing/2014/main" id="{4B05084A-EA48-46C6-9E72-9A34EB92D528}"/>
            </a:ext>
          </a:extLst>
        </xdr:cNvPr>
        <xdr:cNvSpPr txBox="1"/>
      </xdr:nvSpPr>
      <xdr:spPr>
        <a:xfrm>
          <a:off x="13836727" y="603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154652</xdr:rowOff>
    </xdr:from>
    <xdr:ext cx="469744" cy="259045"/>
    <xdr:sp macro="" textlink="">
      <xdr:nvSpPr>
        <xdr:cNvPr id="162" name="n_2mainValue債務償還比率">
          <a:extLst>
            <a:ext uri="{FF2B5EF4-FFF2-40B4-BE49-F238E27FC236}">
              <a16:creationId xmlns:a16="http://schemas.microsoft.com/office/drawing/2014/main" id="{4194E726-9953-43C2-8132-918A8ACAF6E3}"/>
            </a:ext>
          </a:extLst>
        </xdr:cNvPr>
        <xdr:cNvSpPr txBox="1"/>
      </xdr:nvSpPr>
      <xdr:spPr>
        <a:xfrm>
          <a:off x="13087427" y="606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54043</xdr:rowOff>
    </xdr:from>
    <xdr:ext cx="469744" cy="259045"/>
    <xdr:sp macro="" textlink="">
      <xdr:nvSpPr>
        <xdr:cNvPr id="163" name="n_3mainValue債務償還比率">
          <a:extLst>
            <a:ext uri="{FF2B5EF4-FFF2-40B4-BE49-F238E27FC236}">
              <a16:creationId xmlns:a16="http://schemas.microsoft.com/office/drawing/2014/main" id="{D4523548-EBDC-4EF9-9284-F748F3A08165}"/>
            </a:ext>
          </a:extLst>
        </xdr:cNvPr>
        <xdr:cNvSpPr txBox="1"/>
      </xdr:nvSpPr>
      <xdr:spPr>
        <a:xfrm>
          <a:off x="12325427" y="5969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114901</xdr:rowOff>
    </xdr:from>
    <xdr:ext cx="469744" cy="259045"/>
    <xdr:sp macro="" textlink="">
      <xdr:nvSpPr>
        <xdr:cNvPr id="164" name="n_4mainValue債務償還比率">
          <a:extLst>
            <a:ext uri="{FF2B5EF4-FFF2-40B4-BE49-F238E27FC236}">
              <a16:creationId xmlns:a16="http://schemas.microsoft.com/office/drawing/2014/main" id="{6221BFC6-9CEC-4CF4-AC2B-8D3C1CE4C4B2}"/>
            </a:ext>
          </a:extLst>
        </xdr:cNvPr>
        <xdr:cNvSpPr txBox="1"/>
      </xdr:nvSpPr>
      <xdr:spPr>
        <a:xfrm>
          <a:off x="11563427"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B8CA43E-1083-412A-B63E-1DB1521B2C6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2A99960-1CD6-4D2B-A5CA-279171741D4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A4DDB6DF-F5B4-4DB5-B483-72A2FDC121F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67BD5B1-DE08-4633-AA91-90D545A1024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3BB04375-8BBB-43D2-A24B-084F825034B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C175B686-0D00-4779-9A49-A8D651D0A32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6B72AD-1CBA-4954-A421-3CFA44719F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38E25AA-BEAA-4022-B7DE-9FEED4712F1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1A8838-A123-4236-BA47-A68861CBC87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59ABB2-C962-4BA6-AC6C-232AA0B6CD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10D307D-25D1-436F-BD0A-CC492BD7E9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C2C93F-5040-4DD9-A1F9-4E36F65FB0F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F4014A-74FE-4EA6-B72B-34A2B99C47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4DB3C2-9029-4E08-9F6E-195CF1D37C4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EB3B18-0C32-4AD3-AD50-D469BB0BABB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F47BBB-C5FD-42DF-A9D6-01A3586E261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BC6FF8-3A0C-47D5-B455-3BC1C3BCB25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31680B-CC5C-41EB-A99A-08B42D3C0AA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4311CB-146E-44D9-A9EF-AFB9FF91445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623C87-6E18-4A58-9FD2-482D074103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342AAC-25E7-418A-8326-3EC3218533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920E954-15A3-4B8D-B7E0-963BE46B430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1568401-BE26-453E-AAD1-E6418268778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72A599-4FB2-4935-985D-2B46E8DA71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D6D425-F5A8-443A-860F-1EF327ED499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41189C-F179-4764-9211-46302FD8BA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2C2935-4833-4027-A21A-AD72D28B3E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F087CE-3964-4A10-863F-345B42F865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CBDBA7-96D2-48AC-85F7-FB34CA0B493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E2C1EB-274A-455D-B3DE-9244DB887C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6D568D-A01B-4FC8-B20B-098342720CB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43F755-D301-4E1B-B08F-9ECABA62137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7F8348-DF25-4247-AEB2-4D6B7BF7B2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4D22C3-3725-4C66-9AEF-A965BADA37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02ED82-CDA7-4EFE-85FC-905B635970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732554-38A1-451F-B866-615F16D5774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375AFA-6A3F-428F-994D-55E6FCD3721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9F3630B-59F0-4BC1-9391-09D48B40929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320621-09E5-4BF6-8A6A-BC347A4E69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EE44F2-1B3D-41C6-8357-52D907DDEF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2F9458D-5F58-4F1D-AE97-AE0D1620A5A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166B54-F43D-40DF-ABC3-413BEE64AA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76DAD1-8E72-458C-B69A-58BD25CB444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A39D58-1024-4C56-9742-A3F08D39B2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B29E55-EB42-4217-BE7B-BC12A1A4DFD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699D4E-ADB1-4FE1-AE73-A0CB68DA58F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343B86-30D5-4AF5-B607-5878FC4685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E92610-5B54-42D3-B7C6-3C9B5A028E6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BEAA37C-434F-40B2-B47E-F97AC829C1A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8881F6B-D26C-4E1F-A111-E6277ECCF67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269698D-EB22-4EF0-8D5D-85020F32063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94E7348-CD4D-4791-AE7F-2407B622F15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FBCD08-A1F9-478E-9F85-2389595B8DA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EEC70CF-E7B2-409C-9AD8-2287E7690B9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100B761-8873-49D3-BBFD-200F6D57B1E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C89764-4C8F-4D4F-BA16-527DF27294E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FA09DE-B3AE-4CED-8E73-1595EB36705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789FEEF-F316-4E4A-B9F3-E3DC430C887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ECA6DCE-317E-43EE-BD40-49F36E5A44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6BF49FC-6DB8-4AFF-9950-E98052F236D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C4FC45B-B425-42EA-805B-CD6F3C9D20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7F1FDC82-9079-40E5-8A3E-15C989BF6016}"/>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7E2412E2-9136-48E5-8131-F9103736E2E5}"/>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C2AC64DC-9C1D-4F88-BF63-7237508E5B6E}"/>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FA7FD358-217E-4400-8ED1-F3994142280E}"/>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2FCFDDE8-A056-48D9-9B17-468BF4312AF3}"/>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B0A2B226-92BA-4284-8F8D-BC5752EEBC95}"/>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E5D49CE-97E9-46B6-B8E8-94118DA433C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E8DDC41-AF17-49F5-964D-408503D873EE}"/>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E5BBED4D-99B5-413C-B53A-6EB47D6D3073}"/>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835719FB-AA41-43F9-A038-77E44C1F9E94}"/>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120650</xdr:rowOff>
    </xdr:from>
    <xdr:to>
      <xdr:col>6</xdr:col>
      <xdr:colOff>38100</xdr:colOff>
      <xdr:row>38</xdr:row>
      <xdr:rowOff>50800</xdr:rowOff>
    </xdr:to>
    <xdr:sp macro="" textlink="">
      <xdr:nvSpPr>
        <xdr:cNvPr id="67" name="フローチャート: 判断 66">
          <a:extLst>
            <a:ext uri="{FF2B5EF4-FFF2-40B4-BE49-F238E27FC236}">
              <a16:creationId xmlns:a16="http://schemas.microsoft.com/office/drawing/2014/main" id="{5D16776E-26A0-4BFC-A6B2-61690DB08398}"/>
            </a:ext>
          </a:extLst>
        </xdr:cNvPr>
        <xdr:cNvSpPr/>
      </xdr:nvSpPr>
      <xdr:spPr>
        <a:xfrm>
          <a:off x="1079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C50774-8793-407A-99B9-747824E84E8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C14367-B0A9-4C89-BDD5-0BABF855752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A46FFA-AC98-445C-AD67-91DC5C68CF2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A742986-A7E8-4BA7-8E88-4A9764CFC35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3E9D0BD-3AA0-4F4E-A217-C6989C4959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90170</xdr:rowOff>
    </xdr:from>
    <xdr:to>
      <xdr:col>24</xdr:col>
      <xdr:colOff>114300</xdr:colOff>
      <xdr:row>38</xdr:row>
      <xdr:rowOff>20320</xdr:rowOff>
    </xdr:to>
    <xdr:sp macro="" textlink="">
      <xdr:nvSpPr>
        <xdr:cNvPr id="73" name="楕円 72">
          <a:extLst>
            <a:ext uri="{FF2B5EF4-FFF2-40B4-BE49-F238E27FC236}">
              <a16:creationId xmlns:a16="http://schemas.microsoft.com/office/drawing/2014/main" id="{7DB60980-9CAA-4BA8-AE20-E7AC8EA7E6DC}"/>
            </a:ext>
          </a:extLst>
        </xdr:cNvPr>
        <xdr:cNvSpPr/>
      </xdr:nvSpPr>
      <xdr:spPr>
        <a:xfrm>
          <a:off x="4584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113047</xdr:rowOff>
    </xdr:from>
    <xdr:ext cx="405111" cy="259045"/>
    <xdr:sp macro="" textlink="">
      <xdr:nvSpPr>
        <xdr:cNvPr id="74" name="【道路】&#10;有形固定資産減価償却率該当値テキスト">
          <a:extLst>
            <a:ext uri="{FF2B5EF4-FFF2-40B4-BE49-F238E27FC236}">
              <a16:creationId xmlns:a16="http://schemas.microsoft.com/office/drawing/2014/main" id="{4660CEA7-A8DA-4002-BC69-2D7B65F61369}"/>
            </a:ext>
          </a:extLst>
        </xdr:cNvPr>
        <xdr:cNvSpPr txBox="1"/>
      </xdr:nvSpPr>
      <xdr:spPr>
        <a:xfrm>
          <a:off x="4673600"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75" name="楕円 74">
          <a:extLst>
            <a:ext uri="{FF2B5EF4-FFF2-40B4-BE49-F238E27FC236}">
              <a16:creationId xmlns:a16="http://schemas.microsoft.com/office/drawing/2014/main" id="{DDD3B5B7-2A83-4064-8380-A9AFF2B95546}"/>
            </a:ext>
          </a:extLst>
        </xdr:cNvPr>
        <xdr:cNvSpPr/>
      </xdr:nvSpPr>
      <xdr:spPr>
        <a:xfrm>
          <a:off x="3746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108585</xdr:rowOff>
    </xdr:from>
    <xdr:to>
      <xdr:col>24</xdr:col>
      <xdr:colOff>63500</xdr:colOff>
      <xdr:row>37</xdr:row>
      <xdr:rowOff>140970</xdr:rowOff>
    </xdr:to>
    <xdr:cxnSp macro="">
      <xdr:nvCxnSpPr>
        <xdr:cNvPr id="76" name="直線コネクタ 75">
          <a:extLst>
            <a:ext uri="{FF2B5EF4-FFF2-40B4-BE49-F238E27FC236}">
              <a16:creationId xmlns:a16="http://schemas.microsoft.com/office/drawing/2014/main" id="{AFF661F6-2A91-483F-84CD-683B933DF043}"/>
            </a:ext>
          </a:extLst>
        </xdr:cNvPr>
        <xdr:cNvCxnSpPr/>
      </xdr:nvCxnSpPr>
      <xdr:spPr>
        <a:xfrm>
          <a:off x="3797300" y="645223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50165</xdr:rowOff>
    </xdr:from>
    <xdr:to>
      <xdr:col>15</xdr:col>
      <xdr:colOff>101600</xdr:colOff>
      <xdr:row>37</xdr:row>
      <xdr:rowOff>151765</xdr:rowOff>
    </xdr:to>
    <xdr:sp macro="" textlink="">
      <xdr:nvSpPr>
        <xdr:cNvPr id="77" name="楕円 76">
          <a:extLst>
            <a:ext uri="{FF2B5EF4-FFF2-40B4-BE49-F238E27FC236}">
              <a16:creationId xmlns:a16="http://schemas.microsoft.com/office/drawing/2014/main" id="{BD80B912-CA84-4E2C-AD9D-7DEDC2A1C031}"/>
            </a:ext>
          </a:extLst>
        </xdr:cNvPr>
        <xdr:cNvSpPr/>
      </xdr:nvSpPr>
      <xdr:spPr>
        <a:xfrm>
          <a:off x="2857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100965</xdr:rowOff>
    </xdr:from>
    <xdr:to>
      <xdr:col>19</xdr:col>
      <xdr:colOff>177800</xdr:colOff>
      <xdr:row>37</xdr:row>
      <xdr:rowOff>108585</xdr:rowOff>
    </xdr:to>
    <xdr:cxnSp macro="">
      <xdr:nvCxnSpPr>
        <xdr:cNvPr id="78" name="直線コネクタ 77">
          <a:extLst>
            <a:ext uri="{FF2B5EF4-FFF2-40B4-BE49-F238E27FC236}">
              <a16:creationId xmlns:a16="http://schemas.microsoft.com/office/drawing/2014/main" id="{E843C102-F26A-4567-A1CC-689B9077FCC8}"/>
            </a:ext>
          </a:extLst>
        </xdr:cNvPr>
        <xdr:cNvCxnSpPr/>
      </xdr:nvCxnSpPr>
      <xdr:spPr>
        <a:xfrm>
          <a:off x="2908300" y="64446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17780</xdr:rowOff>
    </xdr:from>
    <xdr:to>
      <xdr:col>10</xdr:col>
      <xdr:colOff>165100</xdr:colOff>
      <xdr:row>37</xdr:row>
      <xdr:rowOff>119380</xdr:rowOff>
    </xdr:to>
    <xdr:sp macro="" textlink="">
      <xdr:nvSpPr>
        <xdr:cNvPr id="79" name="楕円 78">
          <a:extLst>
            <a:ext uri="{FF2B5EF4-FFF2-40B4-BE49-F238E27FC236}">
              <a16:creationId xmlns:a16="http://schemas.microsoft.com/office/drawing/2014/main" id="{EEB1D3B9-A2F9-4AF5-97E2-25390124F942}"/>
            </a:ext>
          </a:extLst>
        </xdr:cNvPr>
        <xdr:cNvSpPr/>
      </xdr:nvSpPr>
      <xdr:spPr>
        <a:xfrm>
          <a:off x="1968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68580</xdr:rowOff>
    </xdr:from>
    <xdr:to>
      <xdr:col>15</xdr:col>
      <xdr:colOff>50800</xdr:colOff>
      <xdr:row>37</xdr:row>
      <xdr:rowOff>100965</xdr:rowOff>
    </xdr:to>
    <xdr:cxnSp macro="">
      <xdr:nvCxnSpPr>
        <xdr:cNvPr id="80" name="直線コネクタ 79">
          <a:extLst>
            <a:ext uri="{FF2B5EF4-FFF2-40B4-BE49-F238E27FC236}">
              <a16:creationId xmlns:a16="http://schemas.microsoft.com/office/drawing/2014/main" id="{9794D5D0-7D3A-4676-A2E9-988B7CB2CA71}"/>
            </a:ext>
          </a:extLst>
        </xdr:cNvPr>
        <xdr:cNvCxnSpPr/>
      </xdr:nvCxnSpPr>
      <xdr:spPr>
        <a:xfrm>
          <a:off x="2019300" y="64122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156845</xdr:rowOff>
    </xdr:from>
    <xdr:to>
      <xdr:col>6</xdr:col>
      <xdr:colOff>38100</xdr:colOff>
      <xdr:row>37</xdr:row>
      <xdr:rowOff>86995</xdr:rowOff>
    </xdr:to>
    <xdr:sp macro="" textlink="">
      <xdr:nvSpPr>
        <xdr:cNvPr id="81" name="楕円 80">
          <a:extLst>
            <a:ext uri="{FF2B5EF4-FFF2-40B4-BE49-F238E27FC236}">
              <a16:creationId xmlns:a16="http://schemas.microsoft.com/office/drawing/2014/main" id="{C1C65B0C-DB41-4263-B7E4-50BECF4AE96C}"/>
            </a:ext>
          </a:extLst>
        </xdr:cNvPr>
        <xdr:cNvSpPr/>
      </xdr:nvSpPr>
      <xdr:spPr>
        <a:xfrm>
          <a:off x="1079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36195</xdr:rowOff>
    </xdr:from>
    <xdr:to>
      <xdr:col>10</xdr:col>
      <xdr:colOff>114300</xdr:colOff>
      <xdr:row>37</xdr:row>
      <xdr:rowOff>68580</xdr:rowOff>
    </xdr:to>
    <xdr:cxnSp macro="">
      <xdr:nvCxnSpPr>
        <xdr:cNvPr id="82" name="直線コネクタ 81">
          <a:extLst>
            <a:ext uri="{FF2B5EF4-FFF2-40B4-BE49-F238E27FC236}">
              <a16:creationId xmlns:a16="http://schemas.microsoft.com/office/drawing/2014/main" id="{5824D545-94F2-4069-AF29-7B718476587F}"/>
            </a:ext>
          </a:extLst>
        </xdr:cNvPr>
        <xdr:cNvCxnSpPr/>
      </xdr:nvCxnSpPr>
      <xdr:spPr>
        <a:xfrm>
          <a:off x="1130300" y="63798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B1341302-7CBD-488A-81BE-3683826D84B9}"/>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92CD2B36-8451-43BE-A6B3-AB7EE7F2EF9C}"/>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2FE1598E-3420-49D3-B42B-606DCECB2A8A}"/>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41927</xdr:rowOff>
    </xdr:from>
    <xdr:ext cx="405111" cy="259045"/>
    <xdr:sp macro="" textlink="">
      <xdr:nvSpPr>
        <xdr:cNvPr id="86" name="n_4aveValue【道路】&#10;有形固定資産減価償却率">
          <a:extLst>
            <a:ext uri="{FF2B5EF4-FFF2-40B4-BE49-F238E27FC236}">
              <a16:creationId xmlns:a16="http://schemas.microsoft.com/office/drawing/2014/main" id="{BF3FCF21-A4DA-4A05-9931-5CDECBED15AB}"/>
            </a:ext>
          </a:extLst>
        </xdr:cNvPr>
        <xdr:cNvSpPr txBox="1"/>
      </xdr:nvSpPr>
      <xdr:spPr>
        <a:xfrm>
          <a:off x="927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BDA30A9B-44BE-461F-A00F-A4F030034FDD}"/>
            </a:ext>
          </a:extLst>
        </xdr:cNvPr>
        <xdr:cNvSpPr txBox="1"/>
      </xdr:nvSpPr>
      <xdr:spPr>
        <a:xfrm>
          <a:off x="35820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168292</xdr:rowOff>
    </xdr:from>
    <xdr:ext cx="405111" cy="259045"/>
    <xdr:sp macro="" textlink="">
      <xdr:nvSpPr>
        <xdr:cNvPr id="88" name="n_2mainValue【道路】&#10;有形固定資産減価償却率">
          <a:extLst>
            <a:ext uri="{FF2B5EF4-FFF2-40B4-BE49-F238E27FC236}">
              <a16:creationId xmlns:a16="http://schemas.microsoft.com/office/drawing/2014/main" id="{2BCE003E-9786-4664-9EF5-FCB491D3BD44}"/>
            </a:ext>
          </a:extLst>
        </xdr:cNvPr>
        <xdr:cNvSpPr txBox="1"/>
      </xdr:nvSpPr>
      <xdr:spPr>
        <a:xfrm>
          <a:off x="2705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135907</xdr:rowOff>
    </xdr:from>
    <xdr:ext cx="405111" cy="259045"/>
    <xdr:sp macro="" textlink="">
      <xdr:nvSpPr>
        <xdr:cNvPr id="89" name="n_3mainValue【道路】&#10;有形固定資産減価償却率">
          <a:extLst>
            <a:ext uri="{FF2B5EF4-FFF2-40B4-BE49-F238E27FC236}">
              <a16:creationId xmlns:a16="http://schemas.microsoft.com/office/drawing/2014/main" id="{483B98F4-1643-4A07-852F-BA9D995DA918}"/>
            </a:ext>
          </a:extLst>
        </xdr:cNvPr>
        <xdr:cNvSpPr txBox="1"/>
      </xdr:nvSpPr>
      <xdr:spPr>
        <a:xfrm>
          <a:off x="1816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103522</xdr:rowOff>
    </xdr:from>
    <xdr:ext cx="405111" cy="259045"/>
    <xdr:sp macro="" textlink="">
      <xdr:nvSpPr>
        <xdr:cNvPr id="90" name="n_4mainValue【道路】&#10;有形固定資産減価償却率">
          <a:extLst>
            <a:ext uri="{FF2B5EF4-FFF2-40B4-BE49-F238E27FC236}">
              <a16:creationId xmlns:a16="http://schemas.microsoft.com/office/drawing/2014/main" id="{34F61203-12F8-44B8-A7DC-50F8F53155E2}"/>
            </a:ext>
          </a:extLst>
        </xdr:cNvPr>
        <xdr:cNvSpPr txBox="1"/>
      </xdr:nvSpPr>
      <xdr:spPr>
        <a:xfrm>
          <a:off x="927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CC92FF1-13D8-4FBD-9476-A5ADF12EAA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2DE3B97-AB8E-40C2-8595-272DA690E5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73AF57A-DCB9-4CD3-8B41-5907AF82986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76C1B31-1353-4CE6-B432-208C3413C4C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CF866D5-6A3D-4922-836C-DD5FD524B0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ED9D9A5-8B36-440D-BCBD-F8209F43D51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48AD694-E71E-47A1-872B-C326818FC6B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8F2D340-54B9-4D28-96E2-2A6FEDB3459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6C158E2-EDED-4CBA-ACAC-18D9CA10249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73E7A72-C737-46F0-A0AC-566B7943A96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19FD739-D699-48A7-AB07-C513A9DA083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AF17201-7F2F-4F4C-A6B7-2D8F5FF4B1E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62E8252-2550-4C12-B2B9-A71C0013D4C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F730862-5EA7-4617-950D-7CF419E138C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3553D27-24A6-49CD-91C5-C1AEEE627EF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B5EEB2E-FE8C-4797-BAD2-83B630A6154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7DBF9AC-3E1E-4051-9B7E-5EB7951513E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D66A6CA-60F6-4064-AA39-2EBDC78DA85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703ECD6-ADF5-4145-8AF6-830F6D638FD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E680CA0-B347-4E7B-8D08-4C20A0B7B0A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AEA8728-4969-4E13-BD81-DACEF253D47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BDF6604-D304-4BBD-8EC1-4CAAF92E283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0E79B0D-934F-467A-8ACB-1EA27943B77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DC3B2FDA-B83B-402C-9CB1-62B7833F9F29}"/>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A19465A-CF83-48EF-880C-3AAE466A3E21}"/>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EAFAAE9F-EF7D-46E3-806D-CC5C65D14BB5}"/>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45B147D4-EE3A-460E-A3ED-BDC7071F0B9E}"/>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83941381-45F5-493F-B9F4-6F2543C92904}"/>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3AD5A6B0-A7DB-43C3-A2C7-85D541BAE983}"/>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864C8B51-873C-4BEC-8E02-BDE639A9F0A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7F5FA0A5-8994-4988-9D9B-3FEB8A0DA8B4}"/>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9861629-5C7C-4014-9099-43E28B93FB03}"/>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E8BD6D91-5A3D-4825-B166-9549EA0E517A}"/>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44</xdr:rowOff>
    </xdr:from>
    <xdr:to>
      <xdr:col>36</xdr:col>
      <xdr:colOff>165100</xdr:colOff>
      <xdr:row>40</xdr:row>
      <xdr:rowOff>101644</xdr:rowOff>
    </xdr:to>
    <xdr:sp macro="" textlink="">
      <xdr:nvSpPr>
        <xdr:cNvPr id="124" name="フローチャート: 判断 123">
          <a:extLst>
            <a:ext uri="{FF2B5EF4-FFF2-40B4-BE49-F238E27FC236}">
              <a16:creationId xmlns:a16="http://schemas.microsoft.com/office/drawing/2014/main" id="{772C50B8-6617-42AE-BB38-BE40CA97F512}"/>
            </a:ext>
          </a:extLst>
        </xdr:cNvPr>
        <xdr:cNvSpPr/>
      </xdr:nvSpPr>
      <xdr:spPr>
        <a:xfrm>
          <a:off x="6921500" y="685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B1F7554-F587-484F-9D8B-8B7287B4B87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0E6317-EB64-44E3-87B1-8EB32116F35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D6460EA-BABE-4D53-88A7-F2BC292EC4F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71F7C74-4402-478A-BAC8-0C7DA27B50C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D0E6B6B-3B5D-4D5E-A05B-C5A37CB9569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56147</xdr:rowOff>
    </xdr:from>
    <xdr:to>
      <xdr:col>55</xdr:col>
      <xdr:colOff>50800</xdr:colOff>
      <xdr:row>40</xdr:row>
      <xdr:rowOff>157747</xdr:rowOff>
    </xdr:to>
    <xdr:sp macro="" textlink="">
      <xdr:nvSpPr>
        <xdr:cNvPr id="130" name="楕円 129">
          <a:extLst>
            <a:ext uri="{FF2B5EF4-FFF2-40B4-BE49-F238E27FC236}">
              <a16:creationId xmlns:a16="http://schemas.microsoft.com/office/drawing/2014/main" id="{879A98C4-5303-4347-AB54-AA8064CF4F1E}"/>
            </a:ext>
          </a:extLst>
        </xdr:cNvPr>
        <xdr:cNvSpPr/>
      </xdr:nvSpPr>
      <xdr:spPr>
        <a:xfrm>
          <a:off x="10426700" y="69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34574</xdr:rowOff>
    </xdr:from>
    <xdr:ext cx="534377" cy="259045"/>
    <xdr:sp macro="" textlink="">
      <xdr:nvSpPr>
        <xdr:cNvPr id="131" name="【道路】&#10;一人当たり延長該当値テキスト">
          <a:extLst>
            <a:ext uri="{FF2B5EF4-FFF2-40B4-BE49-F238E27FC236}">
              <a16:creationId xmlns:a16="http://schemas.microsoft.com/office/drawing/2014/main" id="{41ABEAAC-A420-40CA-AA05-6D546A5A3792}"/>
            </a:ext>
          </a:extLst>
        </xdr:cNvPr>
        <xdr:cNvSpPr txBox="1"/>
      </xdr:nvSpPr>
      <xdr:spPr>
        <a:xfrm>
          <a:off x="10515600" y="689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57862</xdr:rowOff>
    </xdr:from>
    <xdr:to>
      <xdr:col>50</xdr:col>
      <xdr:colOff>165100</xdr:colOff>
      <xdr:row>40</xdr:row>
      <xdr:rowOff>159462</xdr:rowOff>
    </xdr:to>
    <xdr:sp macro="" textlink="">
      <xdr:nvSpPr>
        <xdr:cNvPr id="132" name="楕円 131">
          <a:extLst>
            <a:ext uri="{FF2B5EF4-FFF2-40B4-BE49-F238E27FC236}">
              <a16:creationId xmlns:a16="http://schemas.microsoft.com/office/drawing/2014/main" id="{9893BCC6-C959-4E64-B582-9A30AB8BD030}"/>
            </a:ext>
          </a:extLst>
        </xdr:cNvPr>
        <xdr:cNvSpPr/>
      </xdr:nvSpPr>
      <xdr:spPr>
        <a:xfrm>
          <a:off x="9588500" y="691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106947</xdr:rowOff>
    </xdr:from>
    <xdr:to>
      <xdr:col>55</xdr:col>
      <xdr:colOff>0</xdr:colOff>
      <xdr:row>40</xdr:row>
      <xdr:rowOff>108662</xdr:rowOff>
    </xdr:to>
    <xdr:cxnSp macro="">
      <xdr:nvCxnSpPr>
        <xdr:cNvPr id="133" name="直線コネクタ 132">
          <a:extLst>
            <a:ext uri="{FF2B5EF4-FFF2-40B4-BE49-F238E27FC236}">
              <a16:creationId xmlns:a16="http://schemas.microsoft.com/office/drawing/2014/main" id="{668CBB5A-CDA5-4A41-B110-D15378B2BAD6}"/>
            </a:ext>
          </a:extLst>
        </xdr:cNvPr>
        <xdr:cNvCxnSpPr/>
      </xdr:nvCxnSpPr>
      <xdr:spPr>
        <a:xfrm flipV="1">
          <a:off x="9639300" y="6964947"/>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58700</xdr:rowOff>
    </xdr:from>
    <xdr:to>
      <xdr:col>46</xdr:col>
      <xdr:colOff>38100</xdr:colOff>
      <xdr:row>40</xdr:row>
      <xdr:rowOff>160300</xdr:rowOff>
    </xdr:to>
    <xdr:sp macro="" textlink="">
      <xdr:nvSpPr>
        <xdr:cNvPr id="134" name="楕円 133">
          <a:extLst>
            <a:ext uri="{FF2B5EF4-FFF2-40B4-BE49-F238E27FC236}">
              <a16:creationId xmlns:a16="http://schemas.microsoft.com/office/drawing/2014/main" id="{03DACBA0-D951-4DD8-B467-1604D32A107B}"/>
            </a:ext>
          </a:extLst>
        </xdr:cNvPr>
        <xdr:cNvSpPr/>
      </xdr:nvSpPr>
      <xdr:spPr>
        <a:xfrm>
          <a:off x="8699500" y="69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108662</xdr:rowOff>
    </xdr:from>
    <xdr:to>
      <xdr:col>50</xdr:col>
      <xdr:colOff>114300</xdr:colOff>
      <xdr:row>40</xdr:row>
      <xdr:rowOff>109500</xdr:rowOff>
    </xdr:to>
    <xdr:cxnSp macro="">
      <xdr:nvCxnSpPr>
        <xdr:cNvPr id="135" name="直線コネクタ 134">
          <a:extLst>
            <a:ext uri="{FF2B5EF4-FFF2-40B4-BE49-F238E27FC236}">
              <a16:creationId xmlns:a16="http://schemas.microsoft.com/office/drawing/2014/main" id="{6DE981FE-4495-45E4-A597-C1B07C4236CA}"/>
            </a:ext>
          </a:extLst>
        </xdr:cNvPr>
        <xdr:cNvCxnSpPr/>
      </xdr:nvCxnSpPr>
      <xdr:spPr>
        <a:xfrm flipV="1">
          <a:off x="8750300" y="6966662"/>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59442</xdr:rowOff>
    </xdr:from>
    <xdr:to>
      <xdr:col>41</xdr:col>
      <xdr:colOff>101600</xdr:colOff>
      <xdr:row>40</xdr:row>
      <xdr:rowOff>161042</xdr:rowOff>
    </xdr:to>
    <xdr:sp macro="" textlink="">
      <xdr:nvSpPr>
        <xdr:cNvPr id="136" name="楕円 135">
          <a:extLst>
            <a:ext uri="{FF2B5EF4-FFF2-40B4-BE49-F238E27FC236}">
              <a16:creationId xmlns:a16="http://schemas.microsoft.com/office/drawing/2014/main" id="{9A47B453-BDC8-4060-A1E5-31964DBFA748}"/>
            </a:ext>
          </a:extLst>
        </xdr:cNvPr>
        <xdr:cNvSpPr/>
      </xdr:nvSpPr>
      <xdr:spPr>
        <a:xfrm>
          <a:off x="7810500" y="691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109500</xdr:rowOff>
    </xdr:from>
    <xdr:to>
      <xdr:col>45</xdr:col>
      <xdr:colOff>177800</xdr:colOff>
      <xdr:row>40</xdr:row>
      <xdr:rowOff>110242</xdr:rowOff>
    </xdr:to>
    <xdr:cxnSp macro="">
      <xdr:nvCxnSpPr>
        <xdr:cNvPr id="137" name="直線コネクタ 136">
          <a:extLst>
            <a:ext uri="{FF2B5EF4-FFF2-40B4-BE49-F238E27FC236}">
              <a16:creationId xmlns:a16="http://schemas.microsoft.com/office/drawing/2014/main" id="{D248980D-A0F3-4D22-B9DB-D853B7A71BBE}"/>
            </a:ext>
          </a:extLst>
        </xdr:cNvPr>
        <xdr:cNvCxnSpPr/>
      </xdr:nvCxnSpPr>
      <xdr:spPr>
        <a:xfrm flipV="1">
          <a:off x="7861300" y="6967500"/>
          <a:ext cx="8890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61919</xdr:rowOff>
    </xdr:from>
    <xdr:to>
      <xdr:col>36</xdr:col>
      <xdr:colOff>165100</xdr:colOff>
      <xdr:row>40</xdr:row>
      <xdr:rowOff>163519</xdr:rowOff>
    </xdr:to>
    <xdr:sp macro="" textlink="">
      <xdr:nvSpPr>
        <xdr:cNvPr id="138" name="楕円 137">
          <a:extLst>
            <a:ext uri="{FF2B5EF4-FFF2-40B4-BE49-F238E27FC236}">
              <a16:creationId xmlns:a16="http://schemas.microsoft.com/office/drawing/2014/main" id="{07E8FBD6-EE18-4A01-95CE-5AF741D55A18}"/>
            </a:ext>
          </a:extLst>
        </xdr:cNvPr>
        <xdr:cNvSpPr/>
      </xdr:nvSpPr>
      <xdr:spPr>
        <a:xfrm>
          <a:off x="6921500" y="691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110242</xdr:rowOff>
    </xdr:from>
    <xdr:to>
      <xdr:col>41</xdr:col>
      <xdr:colOff>50800</xdr:colOff>
      <xdr:row>40</xdr:row>
      <xdr:rowOff>112719</xdr:rowOff>
    </xdr:to>
    <xdr:cxnSp macro="">
      <xdr:nvCxnSpPr>
        <xdr:cNvPr id="139" name="直線コネクタ 138">
          <a:extLst>
            <a:ext uri="{FF2B5EF4-FFF2-40B4-BE49-F238E27FC236}">
              <a16:creationId xmlns:a16="http://schemas.microsoft.com/office/drawing/2014/main" id="{813B6F57-80B3-4BFF-9E03-A6986EBCEDD9}"/>
            </a:ext>
          </a:extLst>
        </xdr:cNvPr>
        <xdr:cNvCxnSpPr/>
      </xdr:nvCxnSpPr>
      <xdr:spPr>
        <a:xfrm flipV="1">
          <a:off x="6972300" y="6968242"/>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35C911A9-561F-472F-8E8D-55FB79D377B3}"/>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128F942A-005B-4369-9497-D4E496AD8EA1}"/>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EF81CCEC-5B5B-4999-8441-1C7E7B66D478}"/>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118171</xdr:rowOff>
    </xdr:from>
    <xdr:ext cx="534377" cy="259045"/>
    <xdr:sp macro="" textlink="">
      <xdr:nvSpPr>
        <xdr:cNvPr id="143" name="n_4aveValue【道路】&#10;一人当たり延長">
          <a:extLst>
            <a:ext uri="{FF2B5EF4-FFF2-40B4-BE49-F238E27FC236}">
              <a16:creationId xmlns:a16="http://schemas.microsoft.com/office/drawing/2014/main" id="{FF631D1D-4D5E-46DB-85B7-4E87FE7581B4}"/>
            </a:ext>
          </a:extLst>
        </xdr:cNvPr>
        <xdr:cNvSpPr txBox="1"/>
      </xdr:nvSpPr>
      <xdr:spPr>
        <a:xfrm>
          <a:off x="6705111" y="663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150589</xdr:rowOff>
    </xdr:from>
    <xdr:ext cx="534377" cy="259045"/>
    <xdr:sp macro="" textlink="">
      <xdr:nvSpPr>
        <xdr:cNvPr id="144" name="n_1mainValue【道路】&#10;一人当たり延長">
          <a:extLst>
            <a:ext uri="{FF2B5EF4-FFF2-40B4-BE49-F238E27FC236}">
              <a16:creationId xmlns:a16="http://schemas.microsoft.com/office/drawing/2014/main" id="{231AE823-9873-484A-82E2-1F30F0CA5141}"/>
            </a:ext>
          </a:extLst>
        </xdr:cNvPr>
        <xdr:cNvSpPr txBox="1"/>
      </xdr:nvSpPr>
      <xdr:spPr>
        <a:xfrm>
          <a:off x="9359411" y="7008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151427</xdr:rowOff>
    </xdr:from>
    <xdr:ext cx="534377" cy="259045"/>
    <xdr:sp macro="" textlink="">
      <xdr:nvSpPr>
        <xdr:cNvPr id="145" name="n_2mainValue【道路】&#10;一人当たり延長">
          <a:extLst>
            <a:ext uri="{FF2B5EF4-FFF2-40B4-BE49-F238E27FC236}">
              <a16:creationId xmlns:a16="http://schemas.microsoft.com/office/drawing/2014/main" id="{8EF1D6F6-FF27-49C0-94C8-71304DD14707}"/>
            </a:ext>
          </a:extLst>
        </xdr:cNvPr>
        <xdr:cNvSpPr txBox="1"/>
      </xdr:nvSpPr>
      <xdr:spPr>
        <a:xfrm>
          <a:off x="8483111" y="700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152169</xdr:rowOff>
    </xdr:from>
    <xdr:ext cx="534377" cy="259045"/>
    <xdr:sp macro="" textlink="">
      <xdr:nvSpPr>
        <xdr:cNvPr id="146" name="n_3mainValue【道路】&#10;一人当たり延長">
          <a:extLst>
            <a:ext uri="{FF2B5EF4-FFF2-40B4-BE49-F238E27FC236}">
              <a16:creationId xmlns:a16="http://schemas.microsoft.com/office/drawing/2014/main" id="{8A37E9D5-8B5A-4DFC-BA01-B884DC701544}"/>
            </a:ext>
          </a:extLst>
        </xdr:cNvPr>
        <xdr:cNvSpPr txBox="1"/>
      </xdr:nvSpPr>
      <xdr:spPr>
        <a:xfrm>
          <a:off x="7594111" y="701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154646</xdr:rowOff>
    </xdr:from>
    <xdr:ext cx="534377" cy="259045"/>
    <xdr:sp macro="" textlink="">
      <xdr:nvSpPr>
        <xdr:cNvPr id="147" name="n_4mainValue【道路】&#10;一人当たり延長">
          <a:extLst>
            <a:ext uri="{FF2B5EF4-FFF2-40B4-BE49-F238E27FC236}">
              <a16:creationId xmlns:a16="http://schemas.microsoft.com/office/drawing/2014/main" id="{08E1937B-F7CA-4C73-B40F-535D8D287C36}"/>
            </a:ext>
          </a:extLst>
        </xdr:cNvPr>
        <xdr:cNvSpPr txBox="1"/>
      </xdr:nvSpPr>
      <xdr:spPr>
        <a:xfrm>
          <a:off x="6705111" y="701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D82C6D6-FBB1-4AC0-A39B-7B694011F1A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382BBEB-3E12-47DB-841D-AFC2E7B0C3D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874AD7F-4E2D-46E0-BCB8-273F586400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FA17041-714C-40EE-81A8-6960DE1604E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1D342ED-74EE-4694-941F-41E68FE80D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32B81C6-736B-4DEA-AF6E-C813AF0517D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BEEA68B-D99B-4710-B075-EF170DD5972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28D5E93-D046-4EE0-9458-ECCD24A811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EE8F720-33C4-463E-A14D-D53958FDD64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832CFF4-600D-4269-8B4F-065F13E219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4DC6EA4-19BC-4A7B-9C3C-92F6F8905E8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8A02476-D80A-41B0-AC5D-B50FE1A5B1D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662411E-03A5-47A3-82EE-BBEFABB8981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3F7E0A1-DF31-4653-88D2-8AF9813B3AD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71E8D981-D4D8-493E-A739-0E94AEC71C5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7C8041D-FBB1-427B-9518-DDFD679A610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B96DD96-6A61-48C1-B64C-973144591B5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4774827-889A-46ED-9F98-015271F4DFA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B303DAC-E6D4-4970-AAD2-EEDDC6E54F5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FD517E3-66DD-40CD-8D83-A76DC32DE0C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91652ED-349E-4F21-B11E-33A76B24C4E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764078D-4B6C-4A46-8A72-9AE39D01874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2109CF6-E045-4685-A78C-C97502B9FE6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DC12BA5-CFB4-42AC-8E73-DB7F2E7B9B4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D26FFF6-75F0-456D-AD2D-2C8C29F9457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BC567C90-D539-42EA-9751-7110C677A281}"/>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D55F3BF-42BB-4319-A3BC-EC053941EE49}"/>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62298D08-A60C-4799-BF38-19744C5B041F}"/>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95EA01B-2518-48D4-9351-FC8ADD2BEADA}"/>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3CC9ED4A-67E8-491D-97BB-87EAE722C8A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BB46933-2728-4D74-AAE6-557BDBD41F5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35D8D8CB-A49A-4DE1-BBB4-C555A1F62C02}"/>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D95B555-2F05-4FDB-B0A6-4A842B9B85A1}"/>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140B5159-D4EC-4AE2-B85E-C600349ACC5D}"/>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3F035373-F9FD-42A1-9090-54E00474F3D5}"/>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114119</xdr:rowOff>
    </xdr:from>
    <xdr:to>
      <xdr:col>6</xdr:col>
      <xdr:colOff>38100</xdr:colOff>
      <xdr:row>61</xdr:row>
      <xdr:rowOff>44269</xdr:rowOff>
    </xdr:to>
    <xdr:sp macro="" textlink="">
      <xdr:nvSpPr>
        <xdr:cNvPr id="183" name="フローチャート: 判断 182">
          <a:extLst>
            <a:ext uri="{FF2B5EF4-FFF2-40B4-BE49-F238E27FC236}">
              <a16:creationId xmlns:a16="http://schemas.microsoft.com/office/drawing/2014/main" id="{CC76B096-3B7D-43FE-8621-1A245E9A205C}"/>
            </a:ext>
          </a:extLst>
        </xdr:cNvPr>
        <xdr:cNvSpPr/>
      </xdr:nvSpPr>
      <xdr:spPr>
        <a:xfrm>
          <a:off x="1079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59E77A-AEC2-4D54-BE9E-FD05058095F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3350530-DBB3-4D4F-9289-1BB64E74FA5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08492C4-190B-4944-8626-7E8F117199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9922CC-1489-4587-95AC-49E78C3FCAA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7712FC8-EB99-4523-BF76-9E8E0B41E48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127181</xdr:rowOff>
    </xdr:from>
    <xdr:to>
      <xdr:col>24</xdr:col>
      <xdr:colOff>114300</xdr:colOff>
      <xdr:row>63</xdr:row>
      <xdr:rowOff>57331</xdr:rowOff>
    </xdr:to>
    <xdr:sp macro="" textlink="">
      <xdr:nvSpPr>
        <xdr:cNvPr id="189" name="楕円 188">
          <a:extLst>
            <a:ext uri="{FF2B5EF4-FFF2-40B4-BE49-F238E27FC236}">
              <a16:creationId xmlns:a16="http://schemas.microsoft.com/office/drawing/2014/main" id="{AABB5D87-E0A7-4823-BC54-65DD9D1EC564}"/>
            </a:ext>
          </a:extLst>
        </xdr:cNvPr>
        <xdr:cNvSpPr/>
      </xdr:nvSpPr>
      <xdr:spPr>
        <a:xfrm>
          <a:off x="45847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105608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7D46DF2-6D59-4C16-BECD-1AA9853C11F6}"/>
            </a:ext>
          </a:extLst>
        </xdr:cNvPr>
        <xdr:cNvSpPr txBox="1"/>
      </xdr:nvSpPr>
      <xdr:spPr>
        <a:xfrm>
          <a:off x="4673600"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123916</xdr:rowOff>
    </xdr:from>
    <xdr:to>
      <xdr:col>20</xdr:col>
      <xdr:colOff>38100</xdr:colOff>
      <xdr:row>63</xdr:row>
      <xdr:rowOff>54066</xdr:rowOff>
    </xdr:to>
    <xdr:sp macro="" textlink="">
      <xdr:nvSpPr>
        <xdr:cNvPr id="191" name="楕円 190">
          <a:extLst>
            <a:ext uri="{FF2B5EF4-FFF2-40B4-BE49-F238E27FC236}">
              <a16:creationId xmlns:a16="http://schemas.microsoft.com/office/drawing/2014/main" id="{09DD202D-26AC-4221-9958-507353DF9CA4}"/>
            </a:ext>
          </a:extLst>
        </xdr:cNvPr>
        <xdr:cNvSpPr/>
      </xdr:nvSpPr>
      <xdr:spPr>
        <a:xfrm>
          <a:off x="3746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6531</xdr:rowOff>
    </xdr:to>
    <xdr:cxnSp macro="">
      <xdr:nvCxnSpPr>
        <xdr:cNvPr id="192" name="直線コネクタ 191">
          <a:extLst>
            <a:ext uri="{FF2B5EF4-FFF2-40B4-BE49-F238E27FC236}">
              <a16:creationId xmlns:a16="http://schemas.microsoft.com/office/drawing/2014/main" id="{2EFF3962-701A-44DF-B05A-A42C88268D7E}"/>
            </a:ext>
          </a:extLst>
        </xdr:cNvPr>
        <xdr:cNvCxnSpPr/>
      </xdr:nvCxnSpPr>
      <xdr:spPr>
        <a:xfrm>
          <a:off x="3797300" y="1080461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117384</xdr:rowOff>
    </xdr:from>
    <xdr:to>
      <xdr:col>15</xdr:col>
      <xdr:colOff>101600</xdr:colOff>
      <xdr:row>63</xdr:row>
      <xdr:rowOff>47534</xdr:rowOff>
    </xdr:to>
    <xdr:sp macro="" textlink="">
      <xdr:nvSpPr>
        <xdr:cNvPr id="193" name="楕円 192">
          <a:extLst>
            <a:ext uri="{FF2B5EF4-FFF2-40B4-BE49-F238E27FC236}">
              <a16:creationId xmlns:a16="http://schemas.microsoft.com/office/drawing/2014/main" id="{6F6C944A-D7BB-4109-8523-92B8659401A0}"/>
            </a:ext>
          </a:extLst>
        </xdr:cNvPr>
        <xdr:cNvSpPr/>
      </xdr:nvSpPr>
      <xdr:spPr>
        <a:xfrm>
          <a:off x="2857500" y="1074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168184</xdr:rowOff>
    </xdr:from>
    <xdr:to>
      <xdr:col>19</xdr:col>
      <xdr:colOff>177800</xdr:colOff>
      <xdr:row>63</xdr:row>
      <xdr:rowOff>3266</xdr:rowOff>
    </xdr:to>
    <xdr:cxnSp macro="">
      <xdr:nvCxnSpPr>
        <xdr:cNvPr id="194" name="直線コネクタ 193">
          <a:extLst>
            <a:ext uri="{FF2B5EF4-FFF2-40B4-BE49-F238E27FC236}">
              <a16:creationId xmlns:a16="http://schemas.microsoft.com/office/drawing/2014/main" id="{D76F5065-B15A-429F-B429-B4F5D7602E07}"/>
            </a:ext>
          </a:extLst>
        </xdr:cNvPr>
        <xdr:cNvCxnSpPr/>
      </xdr:nvCxnSpPr>
      <xdr:spPr>
        <a:xfrm>
          <a:off x="2908300" y="107980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107587</xdr:rowOff>
    </xdr:from>
    <xdr:to>
      <xdr:col>10</xdr:col>
      <xdr:colOff>165100</xdr:colOff>
      <xdr:row>63</xdr:row>
      <xdr:rowOff>37737</xdr:rowOff>
    </xdr:to>
    <xdr:sp macro="" textlink="">
      <xdr:nvSpPr>
        <xdr:cNvPr id="195" name="楕円 194">
          <a:extLst>
            <a:ext uri="{FF2B5EF4-FFF2-40B4-BE49-F238E27FC236}">
              <a16:creationId xmlns:a16="http://schemas.microsoft.com/office/drawing/2014/main" id="{3CF7A9CF-2C8C-4F44-8599-5DEEB57A9B06}"/>
            </a:ext>
          </a:extLst>
        </xdr:cNvPr>
        <xdr:cNvSpPr/>
      </xdr:nvSpPr>
      <xdr:spPr>
        <a:xfrm>
          <a:off x="1968500" y="107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158387</xdr:rowOff>
    </xdr:from>
    <xdr:to>
      <xdr:col>15</xdr:col>
      <xdr:colOff>50800</xdr:colOff>
      <xdr:row>62</xdr:row>
      <xdr:rowOff>168184</xdr:rowOff>
    </xdr:to>
    <xdr:cxnSp macro="">
      <xdr:nvCxnSpPr>
        <xdr:cNvPr id="196" name="直線コネクタ 195">
          <a:extLst>
            <a:ext uri="{FF2B5EF4-FFF2-40B4-BE49-F238E27FC236}">
              <a16:creationId xmlns:a16="http://schemas.microsoft.com/office/drawing/2014/main" id="{8CF68DA4-5AD3-4991-8F52-3E5977AA0F0B}"/>
            </a:ext>
          </a:extLst>
        </xdr:cNvPr>
        <xdr:cNvCxnSpPr/>
      </xdr:nvCxnSpPr>
      <xdr:spPr>
        <a:xfrm>
          <a:off x="2019300" y="1078828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97790</xdr:rowOff>
    </xdr:from>
    <xdr:to>
      <xdr:col>6</xdr:col>
      <xdr:colOff>38100</xdr:colOff>
      <xdr:row>63</xdr:row>
      <xdr:rowOff>27940</xdr:rowOff>
    </xdr:to>
    <xdr:sp macro="" textlink="">
      <xdr:nvSpPr>
        <xdr:cNvPr id="197" name="楕円 196">
          <a:extLst>
            <a:ext uri="{FF2B5EF4-FFF2-40B4-BE49-F238E27FC236}">
              <a16:creationId xmlns:a16="http://schemas.microsoft.com/office/drawing/2014/main" id="{15B8C0AF-4D9E-44E2-A686-8A926467607D}"/>
            </a:ext>
          </a:extLst>
        </xdr:cNvPr>
        <xdr:cNvSpPr/>
      </xdr:nvSpPr>
      <xdr:spPr>
        <a:xfrm>
          <a:off x="1079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148590</xdr:rowOff>
    </xdr:from>
    <xdr:to>
      <xdr:col>10</xdr:col>
      <xdr:colOff>114300</xdr:colOff>
      <xdr:row>62</xdr:row>
      <xdr:rowOff>158387</xdr:rowOff>
    </xdr:to>
    <xdr:cxnSp macro="">
      <xdr:nvCxnSpPr>
        <xdr:cNvPr id="198" name="直線コネクタ 197">
          <a:extLst>
            <a:ext uri="{FF2B5EF4-FFF2-40B4-BE49-F238E27FC236}">
              <a16:creationId xmlns:a16="http://schemas.microsoft.com/office/drawing/2014/main" id="{30430CB5-50E1-419A-A1E4-0F48A875EA2C}"/>
            </a:ext>
          </a:extLst>
        </xdr:cNvPr>
        <xdr:cNvCxnSpPr/>
      </xdr:nvCxnSpPr>
      <xdr:spPr>
        <a:xfrm>
          <a:off x="1130300" y="1077849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778D4A3-CB88-4C91-A2AB-393A085E8C03}"/>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9CA3232-5EE5-44C7-A7D1-792871D2B0D4}"/>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4998173-026B-4C16-9188-A5E5246CF161}"/>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60796</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8524A1E-50E2-4E35-878E-7D0D4566C42C}"/>
            </a:ext>
          </a:extLst>
        </xdr:cNvPr>
        <xdr:cNvSpPr txBox="1"/>
      </xdr:nvSpPr>
      <xdr:spPr>
        <a:xfrm>
          <a:off x="927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45193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A52E843-A8C3-4333-8EAD-13E73E334E68}"/>
            </a:ext>
          </a:extLst>
        </xdr:cNvPr>
        <xdr:cNvSpPr txBox="1"/>
      </xdr:nvSpPr>
      <xdr:spPr>
        <a:xfrm>
          <a:off x="35820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38661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4F7F549-BB4C-4528-B599-EE75366CF9E8}"/>
            </a:ext>
          </a:extLst>
        </xdr:cNvPr>
        <xdr:cNvSpPr txBox="1"/>
      </xdr:nvSpPr>
      <xdr:spPr>
        <a:xfrm>
          <a:off x="2705744"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28864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004AFE7-9376-4761-B586-945F2F01709A}"/>
            </a:ext>
          </a:extLst>
        </xdr:cNvPr>
        <xdr:cNvSpPr txBox="1"/>
      </xdr:nvSpPr>
      <xdr:spPr>
        <a:xfrm>
          <a:off x="1816744" y="1083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19067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96493BF-9394-4441-A1A9-AA53CFBD8686}"/>
            </a:ext>
          </a:extLst>
        </xdr:cNvPr>
        <xdr:cNvSpPr txBox="1"/>
      </xdr:nvSpPr>
      <xdr:spPr>
        <a:xfrm>
          <a:off x="927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7CCAB14-91EF-4B8A-A878-34BB2A0B0B3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2042955-3772-490C-AA03-D9EFDCC152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DE24D4C-05BF-479E-96DA-B534419FF2C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945BE31-1BA1-471D-B687-8BBB9A72CE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5B0F035-2EC8-4D42-BD7D-ADD4AE8DE4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B73348B-4ED2-4C23-A7B5-328CEFEAB6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507D118-57F5-4058-8751-8CF99192EF7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271E9B3-5931-4E27-871A-81434A388F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454D85A-64B8-4695-B1E9-4D10A7BB03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D333489-8D01-4083-A55E-64C26648A8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8F339AE-EBA7-4205-B5B3-5DA6A43C79F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7953F9C-6D73-44D5-B455-13EE3405A49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38B8F56-333F-41C1-A34D-E7C58BDE554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8106061-0D76-4747-AB06-D91CFE8F816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68465AB-3295-4676-9DB6-EE1DDBBCC6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2F8C3EEA-803F-4169-8D18-9864833CC0D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FE9627C-0B68-4BC4-A07A-9E6AF9ADE2A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2773C5E8-B1C8-4F52-B588-AA04F23D9F8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6F6B8C2-31C3-4EE4-8E46-440EEF5D8DA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6E53DAE-A6E3-4610-8CB0-768C67697F9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A1F5624-C117-409B-84E4-02617C34C09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C45D4E1-A498-4C75-B97F-785E7895CD5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98C58ED-AD9B-417E-80EE-BBC7BADE554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132B3130-E9EF-41B7-A4EA-E29C768A4BA6}"/>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EF57899-2255-4622-AF4C-4B6EFE4D460A}"/>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CD28392-5BE3-4EFE-BC4D-5240643035D1}"/>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9FE90C6-33B4-41B5-B7E0-C73A844BA403}"/>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5D5A2DFE-81DE-4540-9C00-3692C20BF588}"/>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52093D9-D37A-4C80-97AF-4A7693C0069C}"/>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8BF1A2C-80ED-4D23-955E-09DDA606294A}"/>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AD9C693-9AEE-4A4A-9F05-2DF170DD7016}"/>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EA08419C-AA02-4E39-95C3-6772AE6F5B97}"/>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ED995BB0-6187-4AA1-9608-7EDEB62A0873}"/>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146304</xdr:rowOff>
    </xdr:from>
    <xdr:to>
      <xdr:col>36</xdr:col>
      <xdr:colOff>165100</xdr:colOff>
      <xdr:row>63</xdr:row>
      <xdr:rowOff>76454</xdr:rowOff>
    </xdr:to>
    <xdr:sp macro="" textlink="">
      <xdr:nvSpPr>
        <xdr:cNvPr id="240" name="フローチャート: 判断 239">
          <a:extLst>
            <a:ext uri="{FF2B5EF4-FFF2-40B4-BE49-F238E27FC236}">
              <a16:creationId xmlns:a16="http://schemas.microsoft.com/office/drawing/2014/main" id="{54FED59D-8D76-4D19-9887-3E6186B8A378}"/>
            </a:ext>
          </a:extLst>
        </xdr:cNvPr>
        <xdr:cNvSpPr/>
      </xdr:nvSpPr>
      <xdr:spPr>
        <a:xfrm>
          <a:off x="6921500" y="1077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AA3D444-20CF-45E3-AB6D-A1B95500E3B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AC5095B-712D-4D3B-93C5-A087BF921D3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B57B96-1721-4853-B442-DE8D4C6E04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0C895A1-4D09-449B-9D20-B9AA5D64534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F4E9823-00D8-4386-B038-0A96D810019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3457</xdr:rowOff>
    </xdr:from>
    <xdr:to>
      <xdr:col>55</xdr:col>
      <xdr:colOff>50800</xdr:colOff>
      <xdr:row>63</xdr:row>
      <xdr:rowOff>105057</xdr:rowOff>
    </xdr:to>
    <xdr:sp macro="" textlink="">
      <xdr:nvSpPr>
        <xdr:cNvPr id="246" name="楕円 245">
          <a:extLst>
            <a:ext uri="{FF2B5EF4-FFF2-40B4-BE49-F238E27FC236}">
              <a16:creationId xmlns:a16="http://schemas.microsoft.com/office/drawing/2014/main" id="{A46CA408-2AA6-499B-A072-D8FC2B613CDC}"/>
            </a:ext>
          </a:extLst>
        </xdr:cNvPr>
        <xdr:cNvSpPr/>
      </xdr:nvSpPr>
      <xdr:spPr>
        <a:xfrm>
          <a:off x="10426700" y="1080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153334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FF51F36-7FC5-4421-BA7C-12ABD87E9EA6}"/>
            </a:ext>
          </a:extLst>
        </xdr:cNvPr>
        <xdr:cNvSpPr txBox="1"/>
      </xdr:nvSpPr>
      <xdr:spPr>
        <a:xfrm>
          <a:off x="10515600" y="10783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5669</xdr:rowOff>
    </xdr:from>
    <xdr:to>
      <xdr:col>50</xdr:col>
      <xdr:colOff>165100</xdr:colOff>
      <xdr:row>63</xdr:row>
      <xdr:rowOff>107269</xdr:rowOff>
    </xdr:to>
    <xdr:sp macro="" textlink="">
      <xdr:nvSpPr>
        <xdr:cNvPr id="248" name="楕円 247">
          <a:extLst>
            <a:ext uri="{FF2B5EF4-FFF2-40B4-BE49-F238E27FC236}">
              <a16:creationId xmlns:a16="http://schemas.microsoft.com/office/drawing/2014/main" id="{E359E82F-B7C6-4EBD-8C71-C3F241CE7F6F}"/>
            </a:ext>
          </a:extLst>
        </xdr:cNvPr>
        <xdr:cNvSpPr/>
      </xdr:nvSpPr>
      <xdr:spPr>
        <a:xfrm>
          <a:off x="9588500" y="1080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54257</xdr:rowOff>
    </xdr:from>
    <xdr:to>
      <xdr:col>55</xdr:col>
      <xdr:colOff>0</xdr:colOff>
      <xdr:row>63</xdr:row>
      <xdr:rowOff>56469</xdr:rowOff>
    </xdr:to>
    <xdr:cxnSp macro="">
      <xdr:nvCxnSpPr>
        <xdr:cNvPr id="249" name="直線コネクタ 248">
          <a:extLst>
            <a:ext uri="{FF2B5EF4-FFF2-40B4-BE49-F238E27FC236}">
              <a16:creationId xmlns:a16="http://schemas.microsoft.com/office/drawing/2014/main" id="{FA2C41D8-E450-4078-B034-3B7746A203C7}"/>
            </a:ext>
          </a:extLst>
        </xdr:cNvPr>
        <xdr:cNvCxnSpPr/>
      </xdr:nvCxnSpPr>
      <xdr:spPr>
        <a:xfrm flipV="1">
          <a:off x="9639300" y="10855607"/>
          <a:ext cx="838200" cy="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6649</xdr:rowOff>
    </xdr:from>
    <xdr:to>
      <xdr:col>46</xdr:col>
      <xdr:colOff>38100</xdr:colOff>
      <xdr:row>63</xdr:row>
      <xdr:rowOff>108249</xdr:rowOff>
    </xdr:to>
    <xdr:sp macro="" textlink="">
      <xdr:nvSpPr>
        <xdr:cNvPr id="250" name="楕円 249">
          <a:extLst>
            <a:ext uri="{FF2B5EF4-FFF2-40B4-BE49-F238E27FC236}">
              <a16:creationId xmlns:a16="http://schemas.microsoft.com/office/drawing/2014/main" id="{AF6BC809-4DC7-4881-95F3-07CCFC675E52}"/>
            </a:ext>
          </a:extLst>
        </xdr:cNvPr>
        <xdr:cNvSpPr/>
      </xdr:nvSpPr>
      <xdr:spPr>
        <a:xfrm>
          <a:off x="8699500" y="1080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56469</xdr:rowOff>
    </xdr:from>
    <xdr:to>
      <xdr:col>50</xdr:col>
      <xdr:colOff>114300</xdr:colOff>
      <xdr:row>63</xdr:row>
      <xdr:rowOff>57449</xdr:rowOff>
    </xdr:to>
    <xdr:cxnSp macro="">
      <xdr:nvCxnSpPr>
        <xdr:cNvPr id="251" name="直線コネクタ 250">
          <a:extLst>
            <a:ext uri="{FF2B5EF4-FFF2-40B4-BE49-F238E27FC236}">
              <a16:creationId xmlns:a16="http://schemas.microsoft.com/office/drawing/2014/main" id="{731497CD-3476-4103-AD35-1718173F4B33}"/>
            </a:ext>
          </a:extLst>
        </xdr:cNvPr>
        <xdr:cNvCxnSpPr/>
      </xdr:nvCxnSpPr>
      <xdr:spPr>
        <a:xfrm flipV="1">
          <a:off x="8750300" y="1085781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7175</xdr:rowOff>
    </xdr:from>
    <xdr:to>
      <xdr:col>41</xdr:col>
      <xdr:colOff>101600</xdr:colOff>
      <xdr:row>63</xdr:row>
      <xdr:rowOff>108775</xdr:rowOff>
    </xdr:to>
    <xdr:sp macro="" textlink="">
      <xdr:nvSpPr>
        <xdr:cNvPr id="252" name="楕円 251">
          <a:extLst>
            <a:ext uri="{FF2B5EF4-FFF2-40B4-BE49-F238E27FC236}">
              <a16:creationId xmlns:a16="http://schemas.microsoft.com/office/drawing/2014/main" id="{E1428E96-2894-4CDD-B78A-1ECAE747219D}"/>
            </a:ext>
          </a:extLst>
        </xdr:cNvPr>
        <xdr:cNvSpPr/>
      </xdr:nvSpPr>
      <xdr:spPr>
        <a:xfrm>
          <a:off x="7810500" y="1080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57449</xdr:rowOff>
    </xdr:from>
    <xdr:to>
      <xdr:col>45</xdr:col>
      <xdr:colOff>177800</xdr:colOff>
      <xdr:row>63</xdr:row>
      <xdr:rowOff>57975</xdr:rowOff>
    </xdr:to>
    <xdr:cxnSp macro="">
      <xdr:nvCxnSpPr>
        <xdr:cNvPr id="253" name="直線コネクタ 252">
          <a:extLst>
            <a:ext uri="{FF2B5EF4-FFF2-40B4-BE49-F238E27FC236}">
              <a16:creationId xmlns:a16="http://schemas.microsoft.com/office/drawing/2014/main" id="{B53CB427-50EE-4AD2-9753-B3E455C7B97B}"/>
            </a:ext>
          </a:extLst>
        </xdr:cNvPr>
        <xdr:cNvCxnSpPr/>
      </xdr:nvCxnSpPr>
      <xdr:spPr>
        <a:xfrm flipV="1">
          <a:off x="7861300" y="10858799"/>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8934</xdr:rowOff>
    </xdr:from>
    <xdr:to>
      <xdr:col>36</xdr:col>
      <xdr:colOff>165100</xdr:colOff>
      <xdr:row>63</xdr:row>
      <xdr:rowOff>110534</xdr:rowOff>
    </xdr:to>
    <xdr:sp macro="" textlink="">
      <xdr:nvSpPr>
        <xdr:cNvPr id="254" name="楕円 253">
          <a:extLst>
            <a:ext uri="{FF2B5EF4-FFF2-40B4-BE49-F238E27FC236}">
              <a16:creationId xmlns:a16="http://schemas.microsoft.com/office/drawing/2014/main" id="{B5B33FA0-9475-4437-8392-C24B18DAE317}"/>
            </a:ext>
          </a:extLst>
        </xdr:cNvPr>
        <xdr:cNvSpPr/>
      </xdr:nvSpPr>
      <xdr:spPr>
        <a:xfrm>
          <a:off x="6921500" y="1081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57975</xdr:rowOff>
    </xdr:from>
    <xdr:to>
      <xdr:col>41</xdr:col>
      <xdr:colOff>50800</xdr:colOff>
      <xdr:row>63</xdr:row>
      <xdr:rowOff>59734</xdr:rowOff>
    </xdr:to>
    <xdr:cxnSp macro="">
      <xdr:nvCxnSpPr>
        <xdr:cNvPr id="255" name="直線コネクタ 254">
          <a:extLst>
            <a:ext uri="{FF2B5EF4-FFF2-40B4-BE49-F238E27FC236}">
              <a16:creationId xmlns:a16="http://schemas.microsoft.com/office/drawing/2014/main" id="{42A0F50E-9015-4237-BA9B-C4F87BD7AAD1}"/>
            </a:ext>
          </a:extLst>
        </xdr:cNvPr>
        <xdr:cNvCxnSpPr/>
      </xdr:nvCxnSpPr>
      <xdr:spPr>
        <a:xfrm flipV="1">
          <a:off x="6972300" y="10859325"/>
          <a:ext cx="889000" cy="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F20A82C-0FCA-4FF7-8193-1C7D2FF7956E}"/>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1B294E8-ADD6-411E-A871-464E73A5C653}"/>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36D8316-DF04-4074-BB17-84049DD6474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92981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7DF3723-A44D-48E3-AE6D-1C486A753429}"/>
            </a:ext>
          </a:extLst>
        </xdr:cNvPr>
        <xdr:cNvSpPr txBox="1"/>
      </xdr:nvSpPr>
      <xdr:spPr>
        <a:xfrm>
          <a:off x="6672795" y="1055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98396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C7B11FA-9D64-41D5-BF23-AF477EAD3BA0}"/>
            </a:ext>
          </a:extLst>
        </xdr:cNvPr>
        <xdr:cNvSpPr txBox="1"/>
      </xdr:nvSpPr>
      <xdr:spPr>
        <a:xfrm>
          <a:off x="9327095" y="1089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99376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390CD65-89C1-4A32-BEE5-196C6A712E52}"/>
            </a:ext>
          </a:extLst>
        </xdr:cNvPr>
        <xdr:cNvSpPr txBox="1"/>
      </xdr:nvSpPr>
      <xdr:spPr>
        <a:xfrm>
          <a:off x="8450795" y="1090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99902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97AB65C-A110-4A1F-B849-D6206609D1B3}"/>
            </a:ext>
          </a:extLst>
        </xdr:cNvPr>
        <xdr:cNvSpPr txBox="1"/>
      </xdr:nvSpPr>
      <xdr:spPr>
        <a:xfrm>
          <a:off x="7561795" y="1090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101661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12196DC-A704-473E-9B07-09094C8CBCA5}"/>
            </a:ext>
          </a:extLst>
        </xdr:cNvPr>
        <xdr:cNvSpPr txBox="1"/>
      </xdr:nvSpPr>
      <xdr:spPr>
        <a:xfrm>
          <a:off x="6672795" y="10903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B859584-C192-4425-BFE8-CBBB362E29E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5A23F55-5BD5-4D37-A903-A47378384D4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4F28F8E-D354-4F44-A54D-693E6C2E4A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D5FF8DF-F88C-41F3-89E4-37F190BEA14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8360F72-5A1F-4B1F-BA69-DADF14FEC8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6F7ABB8-6BFA-4F85-AFC9-0DCD975237F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562E8F8-D28E-43D1-841F-41FDA2BBCAA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9503CF4-07EC-436C-B6E7-A021E177184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8C44B66-B476-4507-AE43-7F1A7765B47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15D012D-FB16-4FF6-963D-2FE41773489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E26544F-A2ED-4518-858F-1BCF371D1D6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4F84418-3998-4FF2-A63C-D12D7DDFE0B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FF53F5E-3C00-4E55-B876-75C0530F1CD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4C5037B-2E7F-49E2-92C4-5253425A3DF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553821A-2256-4232-A6A4-14050380E44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232231E-FB5F-46C4-A4C8-9AB25D7E23F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48B4C66-FD14-4122-A332-D48917F4317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73EEEC2-153E-4F2E-9437-D38A1918899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7DA47B0-20D4-4B6E-BA76-12EE3D9AA7D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543AF21-796F-44E3-916F-9D6C9501B63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40AE3308-1120-4B07-8EB5-A34C84462B16}"/>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519C66F-431E-46B5-935B-D06C3DF5AF7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7DB5FE2-6F6F-42C7-AB93-61F2776323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188E3AE-210B-4AD2-BDD1-7FB7FF57CB69}"/>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EFEA9BF-DB20-42A2-9C85-68C26559F186}"/>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4C67E4B-0577-4CFF-ACD3-D92E41E3F88F}"/>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AB7FCB1D-33B8-44D7-AF10-E6331E670A42}"/>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261237C-057C-41C7-8FC8-F3DCD52B9DF8}"/>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056ED4A-3624-482B-BE8A-493900705311}"/>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BA0B608-139E-4705-84B8-77ED82C734CE}"/>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6C45C10-16A4-4FC7-8CC8-5605845AE4A5}"/>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C4E5088-E4DC-4786-9081-0B7E030E2F62}"/>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4FE6BBDF-FCE8-46B6-A24D-10946C726DDC}"/>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130811</xdr:rowOff>
    </xdr:from>
    <xdr:to>
      <xdr:col>6</xdr:col>
      <xdr:colOff>38100</xdr:colOff>
      <xdr:row>83</xdr:row>
      <xdr:rowOff>60961</xdr:rowOff>
    </xdr:to>
    <xdr:sp macro="" textlink="">
      <xdr:nvSpPr>
        <xdr:cNvPr id="297" name="フローチャート: 判断 296">
          <a:extLst>
            <a:ext uri="{FF2B5EF4-FFF2-40B4-BE49-F238E27FC236}">
              <a16:creationId xmlns:a16="http://schemas.microsoft.com/office/drawing/2014/main" id="{7643DE9E-DAEC-4813-89B2-39A72A39CB39}"/>
            </a:ext>
          </a:extLst>
        </xdr:cNvPr>
        <xdr:cNvSpPr/>
      </xdr:nvSpPr>
      <xdr:spPr>
        <a:xfrm>
          <a:off x="1079500" y="1418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A861EA9-5307-4670-A454-5607006C463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9026C9C-9898-4273-AE81-ABBEDF9691B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571796D-28AE-4DF0-B6EC-9FB645E4426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56D729A-174E-4341-A0BE-BC0D7B6AFAE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F186ABE-A016-472B-913A-C09F7F316E7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118111</xdr:rowOff>
    </xdr:from>
    <xdr:to>
      <xdr:col>24</xdr:col>
      <xdr:colOff>114300</xdr:colOff>
      <xdr:row>83</xdr:row>
      <xdr:rowOff>48261</xdr:rowOff>
    </xdr:to>
    <xdr:sp macro="" textlink="">
      <xdr:nvSpPr>
        <xdr:cNvPr id="303" name="楕円 302">
          <a:extLst>
            <a:ext uri="{FF2B5EF4-FFF2-40B4-BE49-F238E27FC236}">
              <a16:creationId xmlns:a16="http://schemas.microsoft.com/office/drawing/2014/main" id="{0DC7DEB8-52AE-460C-AC5B-A5B372124A86}"/>
            </a:ext>
          </a:extLst>
        </xdr:cNvPr>
        <xdr:cNvSpPr/>
      </xdr:nvSpPr>
      <xdr:spPr>
        <a:xfrm>
          <a:off x="4584700" y="141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140988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8A01AB4-E838-4D7C-B15E-32F0DC740C36}"/>
            </a:ext>
          </a:extLst>
        </xdr:cNvPr>
        <xdr:cNvSpPr txBox="1"/>
      </xdr:nvSpPr>
      <xdr:spPr>
        <a:xfrm>
          <a:off x="4673600" y="1402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96520</xdr:rowOff>
    </xdr:from>
    <xdr:to>
      <xdr:col>20</xdr:col>
      <xdr:colOff>38100</xdr:colOff>
      <xdr:row>83</xdr:row>
      <xdr:rowOff>26670</xdr:rowOff>
    </xdr:to>
    <xdr:sp macro="" textlink="">
      <xdr:nvSpPr>
        <xdr:cNvPr id="305" name="楕円 304">
          <a:extLst>
            <a:ext uri="{FF2B5EF4-FFF2-40B4-BE49-F238E27FC236}">
              <a16:creationId xmlns:a16="http://schemas.microsoft.com/office/drawing/2014/main" id="{4BAB2675-75E0-4583-A953-B00881D81764}"/>
            </a:ext>
          </a:extLst>
        </xdr:cNvPr>
        <xdr:cNvSpPr/>
      </xdr:nvSpPr>
      <xdr:spPr>
        <a:xfrm>
          <a:off x="3746500" y="141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147320</xdr:rowOff>
    </xdr:from>
    <xdr:to>
      <xdr:col>24</xdr:col>
      <xdr:colOff>63500</xdr:colOff>
      <xdr:row>82</xdr:row>
      <xdr:rowOff>168911</xdr:rowOff>
    </xdr:to>
    <xdr:cxnSp macro="">
      <xdr:nvCxnSpPr>
        <xdr:cNvPr id="306" name="直線コネクタ 305">
          <a:extLst>
            <a:ext uri="{FF2B5EF4-FFF2-40B4-BE49-F238E27FC236}">
              <a16:creationId xmlns:a16="http://schemas.microsoft.com/office/drawing/2014/main" id="{DFE8FBFC-8DDA-4F54-A9C5-8E6D1D75FC6D}"/>
            </a:ext>
          </a:extLst>
        </xdr:cNvPr>
        <xdr:cNvCxnSpPr/>
      </xdr:nvCxnSpPr>
      <xdr:spPr>
        <a:xfrm>
          <a:off x="3797300" y="14206220"/>
          <a:ext cx="838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97789</xdr:rowOff>
    </xdr:from>
    <xdr:to>
      <xdr:col>15</xdr:col>
      <xdr:colOff>101600</xdr:colOff>
      <xdr:row>83</xdr:row>
      <xdr:rowOff>27939</xdr:rowOff>
    </xdr:to>
    <xdr:sp macro="" textlink="">
      <xdr:nvSpPr>
        <xdr:cNvPr id="307" name="楕円 306">
          <a:extLst>
            <a:ext uri="{FF2B5EF4-FFF2-40B4-BE49-F238E27FC236}">
              <a16:creationId xmlns:a16="http://schemas.microsoft.com/office/drawing/2014/main" id="{A6311B01-4D5F-497E-8545-1C9720BE6847}"/>
            </a:ext>
          </a:extLst>
        </xdr:cNvPr>
        <xdr:cNvSpPr/>
      </xdr:nvSpPr>
      <xdr:spPr>
        <a:xfrm>
          <a:off x="2857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147320</xdr:rowOff>
    </xdr:from>
    <xdr:to>
      <xdr:col>19</xdr:col>
      <xdr:colOff>177800</xdr:colOff>
      <xdr:row>82</xdr:row>
      <xdr:rowOff>148589</xdr:rowOff>
    </xdr:to>
    <xdr:cxnSp macro="">
      <xdr:nvCxnSpPr>
        <xdr:cNvPr id="308" name="直線コネクタ 307">
          <a:extLst>
            <a:ext uri="{FF2B5EF4-FFF2-40B4-BE49-F238E27FC236}">
              <a16:creationId xmlns:a16="http://schemas.microsoft.com/office/drawing/2014/main" id="{FD620ABD-B975-421E-BB20-2C27306B870E}"/>
            </a:ext>
          </a:extLst>
        </xdr:cNvPr>
        <xdr:cNvCxnSpPr/>
      </xdr:nvCxnSpPr>
      <xdr:spPr>
        <a:xfrm flipV="1">
          <a:off x="2908300" y="142062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73661</xdr:rowOff>
    </xdr:from>
    <xdr:to>
      <xdr:col>10</xdr:col>
      <xdr:colOff>165100</xdr:colOff>
      <xdr:row>83</xdr:row>
      <xdr:rowOff>3811</xdr:rowOff>
    </xdr:to>
    <xdr:sp macro="" textlink="">
      <xdr:nvSpPr>
        <xdr:cNvPr id="309" name="楕円 308">
          <a:extLst>
            <a:ext uri="{FF2B5EF4-FFF2-40B4-BE49-F238E27FC236}">
              <a16:creationId xmlns:a16="http://schemas.microsoft.com/office/drawing/2014/main" id="{B0E7F4D5-E2E5-4DAE-97D7-0602B9851337}"/>
            </a:ext>
          </a:extLst>
        </xdr:cNvPr>
        <xdr:cNvSpPr/>
      </xdr:nvSpPr>
      <xdr:spPr>
        <a:xfrm>
          <a:off x="1968500" y="1413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124461</xdr:rowOff>
    </xdr:from>
    <xdr:to>
      <xdr:col>15</xdr:col>
      <xdr:colOff>50800</xdr:colOff>
      <xdr:row>82</xdr:row>
      <xdr:rowOff>148589</xdr:rowOff>
    </xdr:to>
    <xdr:cxnSp macro="">
      <xdr:nvCxnSpPr>
        <xdr:cNvPr id="310" name="直線コネクタ 309">
          <a:extLst>
            <a:ext uri="{FF2B5EF4-FFF2-40B4-BE49-F238E27FC236}">
              <a16:creationId xmlns:a16="http://schemas.microsoft.com/office/drawing/2014/main" id="{EE8831AC-BA2A-4A53-813C-F668FEE02804}"/>
            </a:ext>
          </a:extLst>
        </xdr:cNvPr>
        <xdr:cNvCxnSpPr/>
      </xdr:nvCxnSpPr>
      <xdr:spPr>
        <a:xfrm>
          <a:off x="2019300" y="1418336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49530</xdr:rowOff>
    </xdr:from>
    <xdr:to>
      <xdr:col>6</xdr:col>
      <xdr:colOff>38100</xdr:colOff>
      <xdr:row>82</xdr:row>
      <xdr:rowOff>151130</xdr:rowOff>
    </xdr:to>
    <xdr:sp macro="" textlink="">
      <xdr:nvSpPr>
        <xdr:cNvPr id="311" name="楕円 310">
          <a:extLst>
            <a:ext uri="{FF2B5EF4-FFF2-40B4-BE49-F238E27FC236}">
              <a16:creationId xmlns:a16="http://schemas.microsoft.com/office/drawing/2014/main" id="{09F97859-7BA4-4730-8EE4-868C1B4FC4D4}"/>
            </a:ext>
          </a:extLst>
        </xdr:cNvPr>
        <xdr:cNvSpPr/>
      </xdr:nvSpPr>
      <xdr:spPr>
        <a:xfrm>
          <a:off x="1079500" y="1410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100330</xdr:rowOff>
    </xdr:from>
    <xdr:to>
      <xdr:col>10</xdr:col>
      <xdr:colOff>114300</xdr:colOff>
      <xdr:row>82</xdr:row>
      <xdr:rowOff>124461</xdr:rowOff>
    </xdr:to>
    <xdr:cxnSp macro="">
      <xdr:nvCxnSpPr>
        <xdr:cNvPr id="312" name="直線コネクタ 311">
          <a:extLst>
            <a:ext uri="{FF2B5EF4-FFF2-40B4-BE49-F238E27FC236}">
              <a16:creationId xmlns:a16="http://schemas.microsoft.com/office/drawing/2014/main" id="{B7AB1635-FEEF-40AF-B347-0E71B9B252F3}"/>
            </a:ext>
          </a:extLst>
        </xdr:cNvPr>
        <xdr:cNvCxnSpPr/>
      </xdr:nvCxnSpPr>
      <xdr:spPr>
        <a:xfrm>
          <a:off x="1130300" y="1415923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9D116F17-4D52-4BB1-97CF-0F3CAE2AE05B}"/>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91D31323-04C2-489B-BC22-6E49C7D6575B}"/>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4C6D6E92-1B61-4302-9D98-592E75EB7DC1}"/>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52088</xdr:rowOff>
    </xdr:from>
    <xdr:ext cx="405111" cy="259045"/>
    <xdr:sp macro="" textlink="">
      <xdr:nvSpPr>
        <xdr:cNvPr id="316" name="n_4aveValue【公営住宅】&#10;有形固定資産減価償却率">
          <a:extLst>
            <a:ext uri="{FF2B5EF4-FFF2-40B4-BE49-F238E27FC236}">
              <a16:creationId xmlns:a16="http://schemas.microsoft.com/office/drawing/2014/main" id="{2E47742F-A9C7-4A50-BFB7-52203E35EBF0}"/>
            </a:ext>
          </a:extLst>
        </xdr:cNvPr>
        <xdr:cNvSpPr txBox="1"/>
      </xdr:nvSpPr>
      <xdr:spPr>
        <a:xfrm>
          <a:off x="927744" y="14282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43197</xdr:rowOff>
    </xdr:from>
    <xdr:ext cx="405111" cy="259045"/>
    <xdr:sp macro="" textlink="">
      <xdr:nvSpPr>
        <xdr:cNvPr id="317" name="n_1mainValue【公営住宅】&#10;有形固定資産減価償却率">
          <a:extLst>
            <a:ext uri="{FF2B5EF4-FFF2-40B4-BE49-F238E27FC236}">
              <a16:creationId xmlns:a16="http://schemas.microsoft.com/office/drawing/2014/main" id="{D48E5F27-2650-408A-A7A3-7EEF1F6289EB}"/>
            </a:ext>
          </a:extLst>
        </xdr:cNvPr>
        <xdr:cNvSpPr txBox="1"/>
      </xdr:nvSpPr>
      <xdr:spPr>
        <a:xfrm>
          <a:off x="35820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44466</xdr:rowOff>
    </xdr:from>
    <xdr:ext cx="405111" cy="259045"/>
    <xdr:sp macro="" textlink="">
      <xdr:nvSpPr>
        <xdr:cNvPr id="318" name="n_2mainValue【公営住宅】&#10;有形固定資産減価償却率">
          <a:extLst>
            <a:ext uri="{FF2B5EF4-FFF2-40B4-BE49-F238E27FC236}">
              <a16:creationId xmlns:a16="http://schemas.microsoft.com/office/drawing/2014/main" id="{885C866D-E4BB-4D5E-938C-0151FF8FAB74}"/>
            </a:ext>
          </a:extLst>
        </xdr:cNvPr>
        <xdr:cNvSpPr txBox="1"/>
      </xdr:nvSpPr>
      <xdr:spPr>
        <a:xfrm>
          <a:off x="27057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20338</xdr:rowOff>
    </xdr:from>
    <xdr:ext cx="405111" cy="259045"/>
    <xdr:sp macro="" textlink="">
      <xdr:nvSpPr>
        <xdr:cNvPr id="319" name="n_3mainValue【公営住宅】&#10;有形固定資産減価償却率">
          <a:extLst>
            <a:ext uri="{FF2B5EF4-FFF2-40B4-BE49-F238E27FC236}">
              <a16:creationId xmlns:a16="http://schemas.microsoft.com/office/drawing/2014/main" id="{F0B163CD-09EC-417F-BCE1-1EA730FDD06F}"/>
            </a:ext>
          </a:extLst>
        </xdr:cNvPr>
        <xdr:cNvSpPr txBox="1"/>
      </xdr:nvSpPr>
      <xdr:spPr>
        <a:xfrm>
          <a:off x="1816744" y="1390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167657</xdr:rowOff>
    </xdr:from>
    <xdr:ext cx="405111" cy="259045"/>
    <xdr:sp macro="" textlink="">
      <xdr:nvSpPr>
        <xdr:cNvPr id="320" name="n_4mainValue【公営住宅】&#10;有形固定資産減価償却率">
          <a:extLst>
            <a:ext uri="{FF2B5EF4-FFF2-40B4-BE49-F238E27FC236}">
              <a16:creationId xmlns:a16="http://schemas.microsoft.com/office/drawing/2014/main" id="{B3A8FFA4-EED5-4902-90AF-F69955127B60}"/>
            </a:ext>
          </a:extLst>
        </xdr:cNvPr>
        <xdr:cNvSpPr txBox="1"/>
      </xdr:nvSpPr>
      <xdr:spPr>
        <a:xfrm>
          <a:off x="9277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5C45345-425D-4781-A060-B1483275C42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F1DF674-AE3C-495F-B794-AC9DB2BFEC6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56B1A5B-1CE6-4CD4-A160-F211F6F5FDF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CACF32D-9128-4BF9-94DA-8F6C93F379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79EE059-7864-4DE0-8042-3D80782E93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CBB573F-10DD-47EA-A2B2-ABA7C8E3102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D7CDD6A-9301-4F98-B7AB-8BBC17D707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C2D56B2-4C60-45F1-A390-DF463BFC48D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303FD75-3AEF-4825-BA9D-8D2F8D0779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F0B1203-8ACF-4A2F-A365-4468DE85BD2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815E70C-3654-4B82-990C-FF46E15520D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603C3F2-FA70-4AE9-B5EC-07B08B340ED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EBDDC9E-8BBD-46C1-AFAD-5AD313C28C6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C01D192-58A6-4D2A-8927-DAC69AA68C1A}"/>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4A90E6F-4B4F-474C-B9A7-A8270C62B09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7D30FDC8-0150-4687-941F-E297C62016B6}"/>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852FBD4-0D01-40F3-A844-E2E9248809D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D1FA1189-A718-4795-AEFA-819D2FE26EE7}"/>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7972272-B5BE-408D-921D-0C79FBED303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DE30357-6DE6-411B-A01D-885D1CEF4BB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6BE9329-9447-47E5-8F8C-8EBC3195D90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BEBFF564-4C8C-4925-9699-EBF83F6E358E}"/>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28FAFC0F-92C5-4CC2-94B7-744FC6D3653F}"/>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F744576A-6B26-450B-9C43-0BB0549FC99B}"/>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EF412823-81BF-456E-9370-E46E63C79EAF}"/>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F4DE5DA-EAD5-4FEF-823A-EE1DD621F974}"/>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242B5081-B207-4175-8090-44AB833D2648}"/>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EB45696B-F122-47E7-A286-AAECAE243CEB}"/>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27C5E494-D78C-4734-8CF1-649F42B60D1F}"/>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A8A242CD-96B1-468E-8D54-9D580E2C3B36}"/>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5A7C530-497F-4B82-B9A6-6011542071EF}"/>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27488</xdr:rowOff>
    </xdr:from>
    <xdr:to>
      <xdr:col>36</xdr:col>
      <xdr:colOff>165100</xdr:colOff>
      <xdr:row>85</xdr:row>
      <xdr:rowOff>129088</xdr:rowOff>
    </xdr:to>
    <xdr:sp macro="" textlink="">
      <xdr:nvSpPr>
        <xdr:cNvPr id="352" name="フローチャート: 判断 351">
          <a:extLst>
            <a:ext uri="{FF2B5EF4-FFF2-40B4-BE49-F238E27FC236}">
              <a16:creationId xmlns:a16="http://schemas.microsoft.com/office/drawing/2014/main" id="{BB92325A-6D97-4D20-9324-DB46EC808B4E}"/>
            </a:ext>
          </a:extLst>
        </xdr:cNvPr>
        <xdr:cNvSpPr/>
      </xdr:nvSpPr>
      <xdr:spPr>
        <a:xfrm>
          <a:off x="6921500" y="1460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B5A366F-D6FA-48F5-8A48-C22A4CFA0C0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3C73359-9D4A-401E-A82C-DFE5EB09A4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B9E51E1-76A9-4225-9DCA-52397F28844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96EEFED-C27D-430C-80B5-5976C4DA6FE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80933DC-057C-4813-B354-03B6F9BAD9D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98766</xdr:rowOff>
    </xdr:from>
    <xdr:to>
      <xdr:col>55</xdr:col>
      <xdr:colOff>50800</xdr:colOff>
      <xdr:row>86</xdr:row>
      <xdr:rowOff>28916</xdr:rowOff>
    </xdr:to>
    <xdr:sp macro="" textlink="">
      <xdr:nvSpPr>
        <xdr:cNvPr id="358" name="楕円 357">
          <a:extLst>
            <a:ext uri="{FF2B5EF4-FFF2-40B4-BE49-F238E27FC236}">
              <a16:creationId xmlns:a16="http://schemas.microsoft.com/office/drawing/2014/main" id="{D09203A5-5FAF-469D-90ED-C6E5C6D39ABD}"/>
            </a:ext>
          </a:extLst>
        </xdr:cNvPr>
        <xdr:cNvSpPr/>
      </xdr:nvSpPr>
      <xdr:spPr>
        <a:xfrm>
          <a:off x="10426700" y="1467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58143</xdr:rowOff>
    </xdr:from>
    <xdr:ext cx="469744" cy="259045"/>
    <xdr:sp macro="" textlink="">
      <xdr:nvSpPr>
        <xdr:cNvPr id="359" name="【公営住宅】&#10;一人当たり面積該当値テキスト">
          <a:extLst>
            <a:ext uri="{FF2B5EF4-FFF2-40B4-BE49-F238E27FC236}">
              <a16:creationId xmlns:a16="http://schemas.microsoft.com/office/drawing/2014/main" id="{B222B2FD-8995-4EF2-BA6F-526467536DE5}"/>
            </a:ext>
          </a:extLst>
        </xdr:cNvPr>
        <xdr:cNvSpPr txBox="1"/>
      </xdr:nvSpPr>
      <xdr:spPr>
        <a:xfrm>
          <a:off x="10515600" y="1445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99177</xdr:rowOff>
    </xdr:from>
    <xdr:to>
      <xdr:col>50</xdr:col>
      <xdr:colOff>165100</xdr:colOff>
      <xdr:row>86</xdr:row>
      <xdr:rowOff>29327</xdr:rowOff>
    </xdr:to>
    <xdr:sp macro="" textlink="">
      <xdr:nvSpPr>
        <xdr:cNvPr id="360" name="楕円 359">
          <a:extLst>
            <a:ext uri="{FF2B5EF4-FFF2-40B4-BE49-F238E27FC236}">
              <a16:creationId xmlns:a16="http://schemas.microsoft.com/office/drawing/2014/main" id="{924C791B-1AD4-4756-B491-9B583BF77DA9}"/>
            </a:ext>
          </a:extLst>
        </xdr:cNvPr>
        <xdr:cNvSpPr/>
      </xdr:nvSpPr>
      <xdr:spPr>
        <a:xfrm>
          <a:off x="9588500" y="1467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149566</xdr:rowOff>
    </xdr:from>
    <xdr:to>
      <xdr:col>55</xdr:col>
      <xdr:colOff>0</xdr:colOff>
      <xdr:row>85</xdr:row>
      <xdr:rowOff>149977</xdr:rowOff>
    </xdr:to>
    <xdr:cxnSp macro="">
      <xdr:nvCxnSpPr>
        <xdr:cNvPr id="361" name="直線コネクタ 360">
          <a:extLst>
            <a:ext uri="{FF2B5EF4-FFF2-40B4-BE49-F238E27FC236}">
              <a16:creationId xmlns:a16="http://schemas.microsoft.com/office/drawing/2014/main" id="{3F8C8801-002C-48FA-8A85-053EC6A698CA}"/>
            </a:ext>
          </a:extLst>
        </xdr:cNvPr>
        <xdr:cNvCxnSpPr/>
      </xdr:nvCxnSpPr>
      <xdr:spPr>
        <a:xfrm flipV="1">
          <a:off x="9639300" y="14722816"/>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99360</xdr:rowOff>
    </xdr:from>
    <xdr:to>
      <xdr:col>46</xdr:col>
      <xdr:colOff>38100</xdr:colOff>
      <xdr:row>86</xdr:row>
      <xdr:rowOff>29510</xdr:rowOff>
    </xdr:to>
    <xdr:sp macro="" textlink="">
      <xdr:nvSpPr>
        <xdr:cNvPr id="362" name="楕円 361">
          <a:extLst>
            <a:ext uri="{FF2B5EF4-FFF2-40B4-BE49-F238E27FC236}">
              <a16:creationId xmlns:a16="http://schemas.microsoft.com/office/drawing/2014/main" id="{478D6BA5-F2FC-4B0B-8DCD-7B1C0398B83E}"/>
            </a:ext>
          </a:extLst>
        </xdr:cNvPr>
        <xdr:cNvSpPr/>
      </xdr:nvSpPr>
      <xdr:spPr>
        <a:xfrm>
          <a:off x="8699500" y="146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149977</xdr:rowOff>
    </xdr:from>
    <xdr:to>
      <xdr:col>50</xdr:col>
      <xdr:colOff>114300</xdr:colOff>
      <xdr:row>85</xdr:row>
      <xdr:rowOff>150160</xdr:rowOff>
    </xdr:to>
    <xdr:cxnSp macro="">
      <xdr:nvCxnSpPr>
        <xdr:cNvPr id="363" name="直線コネクタ 362">
          <a:extLst>
            <a:ext uri="{FF2B5EF4-FFF2-40B4-BE49-F238E27FC236}">
              <a16:creationId xmlns:a16="http://schemas.microsoft.com/office/drawing/2014/main" id="{E600D632-DB79-401F-94C0-8A05DB9FB58C}"/>
            </a:ext>
          </a:extLst>
        </xdr:cNvPr>
        <xdr:cNvCxnSpPr/>
      </xdr:nvCxnSpPr>
      <xdr:spPr>
        <a:xfrm flipV="1">
          <a:off x="8750300" y="1472322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99496</xdr:rowOff>
    </xdr:from>
    <xdr:to>
      <xdr:col>41</xdr:col>
      <xdr:colOff>101600</xdr:colOff>
      <xdr:row>86</xdr:row>
      <xdr:rowOff>29646</xdr:rowOff>
    </xdr:to>
    <xdr:sp macro="" textlink="">
      <xdr:nvSpPr>
        <xdr:cNvPr id="364" name="楕円 363">
          <a:extLst>
            <a:ext uri="{FF2B5EF4-FFF2-40B4-BE49-F238E27FC236}">
              <a16:creationId xmlns:a16="http://schemas.microsoft.com/office/drawing/2014/main" id="{9254174B-DA3D-4E04-867B-2148B687187E}"/>
            </a:ext>
          </a:extLst>
        </xdr:cNvPr>
        <xdr:cNvSpPr/>
      </xdr:nvSpPr>
      <xdr:spPr>
        <a:xfrm>
          <a:off x="7810500" y="1467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150160</xdr:rowOff>
    </xdr:from>
    <xdr:to>
      <xdr:col>45</xdr:col>
      <xdr:colOff>177800</xdr:colOff>
      <xdr:row>85</xdr:row>
      <xdr:rowOff>150296</xdr:rowOff>
    </xdr:to>
    <xdr:cxnSp macro="">
      <xdr:nvCxnSpPr>
        <xdr:cNvPr id="365" name="直線コネクタ 364">
          <a:extLst>
            <a:ext uri="{FF2B5EF4-FFF2-40B4-BE49-F238E27FC236}">
              <a16:creationId xmlns:a16="http://schemas.microsoft.com/office/drawing/2014/main" id="{4C71BF4F-E06E-4B8C-9926-1089323E9BF8}"/>
            </a:ext>
          </a:extLst>
        </xdr:cNvPr>
        <xdr:cNvCxnSpPr/>
      </xdr:nvCxnSpPr>
      <xdr:spPr>
        <a:xfrm flipV="1">
          <a:off x="7861300" y="14723410"/>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100045</xdr:rowOff>
    </xdr:from>
    <xdr:to>
      <xdr:col>36</xdr:col>
      <xdr:colOff>165100</xdr:colOff>
      <xdr:row>86</xdr:row>
      <xdr:rowOff>30195</xdr:rowOff>
    </xdr:to>
    <xdr:sp macro="" textlink="">
      <xdr:nvSpPr>
        <xdr:cNvPr id="366" name="楕円 365">
          <a:extLst>
            <a:ext uri="{FF2B5EF4-FFF2-40B4-BE49-F238E27FC236}">
              <a16:creationId xmlns:a16="http://schemas.microsoft.com/office/drawing/2014/main" id="{EF493B02-45D1-42D8-B511-216AB4CE6F7C}"/>
            </a:ext>
          </a:extLst>
        </xdr:cNvPr>
        <xdr:cNvSpPr/>
      </xdr:nvSpPr>
      <xdr:spPr>
        <a:xfrm>
          <a:off x="6921500" y="146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150296</xdr:rowOff>
    </xdr:from>
    <xdr:to>
      <xdr:col>41</xdr:col>
      <xdr:colOff>50800</xdr:colOff>
      <xdr:row>85</xdr:row>
      <xdr:rowOff>150845</xdr:rowOff>
    </xdr:to>
    <xdr:cxnSp macro="">
      <xdr:nvCxnSpPr>
        <xdr:cNvPr id="367" name="直線コネクタ 366">
          <a:extLst>
            <a:ext uri="{FF2B5EF4-FFF2-40B4-BE49-F238E27FC236}">
              <a16:creationId xmlns:a16="http://schemas.microsoft.com/office/drawing/2014/main" id="{9D1537E1-4CBA-43ED-8FC1-AFB6080AF6C6}"/>
            </a:ext>
          </a:extLst>
        </xdr:cNvPr>
        <xdr:cNvCxnSpPr/>
      </xdr:nvCxnSpPr>
      <xdr:spPr>
        <a:xfrm flipV="1">
          <a:off x="6972300" y="14723546"/>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163FA63E-B4FE-4F91-926C-52E95FD6808C}"/>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478215A5-0790-4FD8-9210-8311B83D2E74}"/>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DE523EC2-3BFD-4511-B2DB-A96A5BDD9E84}"/>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145615</xdr:rowOff>
    </xdr:from>
    <xdr:ext cx="469744" cy="259045"/>
    <xdr:sp macro="" textlink="">
      <xdr:nvSpPr>
        <xdr:cNvPr id="371" name="n_4aveValue【公営住宅】&#10;一人当たり面積">
          <a:extLst>
            <a:ext uri="{FF2B5EF4-FFF2-40B4-BE49-F238E27FC236}">
              <a16:creationId xmlns:a16="http://schemas.microsoft.com/office/drawing/2014/main" id="{576E6EA5-4FF2-4D23-8E0F-A430786C61A2}"/>
            </a:ext>
          </a:extLst>
        </xdr:cNvPr>
        <xdr:cNvSpPr txBox="1"/>
      </xdr:nvSpPr>
      <xdr:spPr>
        <a:xfrm>
          <a:off x="6737427" y="1437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45854</xdr:rowOff>
    </xdr:from>
    <xdr:ext cx="469744" cy="259045"/>
    <xdr:sp macro="" textlink="">
      <xdr:nvSpPr>
        <xdr:cNvPr id="372" name="n_1mainValue【公営住宅】&#10;一人当たり面積">
          <a:extLst>
            <a:ext uri="{FF2B5EF4-FFF2-40B4-BE49-F238E27FC236}">
              <a16:creationId xmlns:a16="http://schemas.microsoft.com/office/drawing/2014/main" id="{45F07D09-E185-4EED-9822-46CACCC14EC1}"/>
            </a:ext>
          </a:extLst>
        </xdr:cNvPr>
        <xdr:cNvSpPr txBox="1"/>
      </xdr:nvSpPr>
      <xdr:spPr>
        <a:xfrm>
          <a:off x="9391727" y="1444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46037</xdr:rowOff>
    </xdr:from>
    <xdr:ext cx="469744" cy="259045"/>
    <xdr:sp macro="" textlink="">
      <xdr:nvSpPr>
        <xdr:cNvPr id="373" name="n_2mainValue【公営住宅】&#10;一人当たり面積">
          <a:extLst>
            <a:ext uri="{FF2B5EF4-FFF2-40B4-BE49-F238E27FC236}">
              <a16:creationId xmlns:a16="http://schemas.microsoft.com/office/drawing/2014/main" id="{54B38B19-BCEA-4209-9574-02AE71665422}"/>
            </a:ext>
          </a:extLst>
        </xdr:cNvPr>
        <xdr:cNvSpPr txBox="1"/>
      </xdr:nvSpPr>
      <xdr:spPr>
        <a:xfrm>
          <a:off x="8515427" y="1444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46173</xdr:rowOff>
    </xdr:from>
    <xdr:ext cx="469744" cy="259045"/>
    <xdr:sp macro="" textlink="">
      <xdr:nvSpPr>
        <xdr:cNvPr id="374" name="n_3mainValue【公営住宅】&#10;一人当たり面積">
          <a:extLst>
            <a:ext uri="{FF2B5EF4-FFF2-40B4-BE49-F238E27FC236}">
              <a16:creationId xmlns:a16="http://schemas.microsoft.com/office/drawing/2014/main" id="{79DD6185-D54A-4E6E-A96D-8D824A9270B8}"/>
            </a:ext>
          </a:extLst>
        </xdr:cNvPr>
        <xdr:cNvSpPr txBox="1"/>
      </xdr:nvSpPr>
      <xdr:spPr>
        <a:xfrm>
          <a:off x="7626427" y="1444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21322</xdr:rowOff>
    </xdr:from>
    <xdr:ext cx="469744" cy="259045"/>
    <xdr:sp macro="" textlink="">
      <xdr:nvSpPr>
        <xdr:cNvPr id="375" name="n_4mainValue【公営住宅】&#10;一人当たり面積">
          <a:extLst>
            <a:ext uri="{FF2B5EF4-FFF2-40B4-BE49-F238E27FC236}">
              <a16:creationId xmlns:a16="http://schemas.microsoft.com/office/drawing/2014/main" id="{21B6E0B1-D3DE-4908-8EDD-2D1AD5BBD064}"/>
            </a:ext>
          </a:extLst>
        </xdr:cNvPr>
        <xdr:cNvSpPr txBox="1"/>
      </xdr:nvSpPr>
      <xdr:spPr>
        <a:xfrm>
          <a:off x="6737427" y="1476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C06F791-D21E-46FA-BFC9-007409CDA8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C3F4616-5F3C-465D-AFF8-98D08B4F863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D183606-7F7B-4C88-9945-BED6A7FAC58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9E4407C-FD50-4930-9B84-4F9A2130346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CB1CB7A-323E-414C-B05B-B29C18BB3A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C39CAAC-995B-498F-949F-0902B8BE3F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6C5ACFD-3E64-4E16-9EF2-E73CF318162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8313251-1505-4628-B2F0-63ABFE51F26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C8D6311-EC8B-4FB2-90D8-DD179E74C4D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418D5865-A314-4D38-A499-DE21BF6E54A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5E7D7D9-59B6-4CA7-8298-97431FF4F60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5D258C3-BE5A-4F70-AF69-2C0C4F0CD04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375EF3A-3B9C-46A4-ACAE-AA8054A3A9E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958C236-0619-4108-9881-CC41A39CC92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F91D6E7-DBCD-4F5A-956D-1CCF07ADF36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1ADCA9D-CBC2-4700-8642-87157C7D3D8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DEB5B18-1D6B-4453-99B7-33708EE57E5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64DF272-9E56-43C6-947E-98D6BC0576B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4CDF079-982C-4AE1-A7FF-B6A170516B6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0977E2B-4511-4794-9EC5-6F2DA74B9EF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D657B80-7C1E-4C95-A108-EA69B667D69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E792F75-D455-4A82-B325-0D05C36F71F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C933D34-3393-46E9-99B3-9D14587E81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1C9A237-FD06-463B-B927-157A6F7DD3F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C81444B-0230-4458-8109-8A8B3F8B841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FFAB95C4-FCB4-429A-8A28-D09E83CA3BFA}"/>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30E44F90-C952-41B3-8243-4A3D336DF6EE}"/>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7D74A965-5939-4A2D-B0B4-71AB969E8D85}"/>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DFF2C8C0-E8FF-4D38-99C4-D86F9900C415}"/>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8E40C4DD-36E2-4BAE-B96D-A0BB5CD47B84}"/>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80D49D66-908B-4109-B137-86594BB36BB4}"/>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ECF29355-6533-4149-916A-45F7F4B10B5E}"/>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DE099467-95B9-4339-90A0-08EAB546A015}"/>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A0538B27-A768-42C2-9726-F362B2C0DA39}"/>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639EFBB5-B07B-4ABD-B926-7EEED84575E9}"/>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1" name="フローチャート: 判断 410">
          <a:extLst>
            <a:ext uri="{FF2B5EF4-FFF2-40B4-BE49-F238E27FC236}">
              <a16:creationId xmlns:a16="http://schemas.microsoft.com/office/drawing/2014/main" id="{4A94CAAD-8404-4070-A4F8-16CFDE7EAEA3}"/>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E8DC5B8-7E96-4821-A40F-AA0ACDF84B0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518EF9E-A369-4174-A102-01D8356874D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83D74C9-CBF1-4219-A176-B1F32C5058A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7EB197F-0287-4592-9302-BCC8348C0EF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90B853D-776C-4239-B4B7-30E97972BA1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139700</xdr:rowOff>
    </xdr:from>
    <xdr:to>
      <xdr:col>24</xdr:col>
      <xdr:colOff>114300</xdr:colOff>
      <xdr:row>107</xdr:row>
      <xdr:rowOff>69850</xdr:rowOff>
    </xdr:to>
    <xdr:sp macro="" textlink="">
      <xdr:nvSpPr>
        <xdr:cNvPr id="417" name="楕円 416">
          <a:extLst>
            <a:ext uri="{FF2B5EF4-FFF2-40B4-BE49-F238E27FC236}">
              <a16:creationId xmlns:a16="http://schemas.microsoft.com/office/drawing/2014/main" id="{C46DFDB6-2DA5-4CA6-9421-8E04E4587CFB}"/>
            </a:ext>
          </a:extLst>
        </xdr:cNvPr>
        <xdr:cNvSpPr/>
      </xdr:nvSpPr>
      <xdr:spPr>
        <a:xfrm>
          <a:off x="4584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118127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ED56E063-44A9-445D-A7BC-72DFC4A9CC4E}"/>
            </a:ext>
          </a:extLst>
        </xdr:cNvPr>
        <xdr:cNvSpPr txBox="1"/>
      </xdr:nvSpPr>
      <xdr:spPr>
        <a:xfrm>
          <a:off x="4673600"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131536</xdr:rowOff>
    </xdr:from>
    <xdr:to>
      <xdr:col>20</xdr:col>
      <xdr:colOff>38100</xdr:colOff>
      <xdr:row>107</xdr:row>
      <xdr:rowOff>61686</xdr:rowOff>
    </xdr:to>
    <xdr:sp macro="" textlink="">
      <xdr:nvSpPr>
        <xdr:cNvPr id="419" name="楕円 418">
          <a:extLst>
            <a:ext uri="{FF2B5EF4-FFF2-40B4-BE49-F238E27FC236}">
              <a16:creationId xmlns:a16="http://schemas.microsoft.com/office/drawing/2014/main" id="{40FC86A8-6C87-46EE-A39E-EAD1FEA1695A}"/>
            </a:ext>
          </a:extLst>
        </xdr:cNvPr>
        <xdr:cNvSpPr/>
      </xdr:nvSpPr>
      <xdr:spPr>
        <a:xfrm>
          <a:off x="3746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10886</xdr:rowOff>
    </xdr:from>
    <xdr:to>
      <xdr:col>24</xdr:col>
      <xdr:colOff>63500</xdr:colOff>
      <xdr:row>107</xdr:row>
      <xdr:rowOff>19050</xdr:rowOff>
    </xdr:to>
    <xdr:cxnSp macro="">
      <xdr:nvCxnSpPr>
        <xdr:cNvPr id="420" name="直線コネクタ 419">
          <a:extLst>
            <a:ext uri="{FF2B5EF4-FFF2-40B4-BE49-F238E27FC236}">
              <a16:creationId xmlns:a16="http://schemas.microsoft.com/office/drawing/2014/main" id="{28418115-3A23-4D55-8A37-7FA2767AD078}"/>
            </a:ext>
          </a:extLst>
        </xdr:cNvPr>
        <xdr:cNvCxnSpPr/>
      </xdr:nvCxnSpPr>
      <xdr:spPr>
        <a:xfrm>
          <a:off x="3797300" y="1835603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138068</xdr:rowOff>
    </xdr:from>
    <xdr:to>
      <xdr:col>15</xdr:col>
      <xdr:colOff>101600</xdr:colOff>
      <xdr:row>108</xdr:row>
      <xdr:rowOff>68218</xdr:rowOff>
    </xdr:to>
    <xdr:sp macro="" textlink="">
      <xdr:nvSpPr>
        <xdr:cNvPr id="421" name="楕円 420">
          <a:extLst>
            <a:ext uri="{FF2B5EF4-FFF2-40B4-BE49-F238E27FC236}">
              <a16:creationId xmlns:a16="http://schemas.microsoft.com/office/drawing/2014/main" id="{D03436A6-8904-4B9E-956A-D349AFDD482E}"/>
            </a:ext>
          </a:extLst>
        </xdr:cNvPr>
        <xdr:cNvSpPr/>
      </xdr:nvSpPr>
      <xdr:spPr>
        <a:xfrm>
          <a:off x="2857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10886</xdr:rowOff>
    </xdr:from>
    <xdr:to>
      <xdr:col>19</xdr:col>
      <xdr:colOff>177800</xdr:colOff>
      <xdr:row>108</xdr:row>
      <xdr:rowOff>17418</xdr:rowOff>
    </xdr:to>
    <xdr:cxnSp macro="">
      <xdr:nvCxnSpPr>
        <xdr:cNvPr id="422" name="直線コネクタ 421">
          <a:extLst>
            <a:ext uri="{FF2B5EF4-FFF2-40B4-BE49-F238E27FC236}">
              <a16:creationId xmlns:a16="http://schemas.microsoft.com/office/drawing/2014/main" id="{F6395EF6-6629-4471-9AB6-5A8BB2D97D8E}"/>
            </a:ext>
          </a:extLst>
        </xdr:cNvPr>
        <xdr:cNvCxnSpPr/>
      </xdr:nvCxnSpPr>
      <xdr:spPr>
        <a:xfrm flipV="1">
          <a:off x="2908300" y="18356036"/>
          <a:ext cx="889000" cy="17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133169</xdr:rowOff>
    </xdr:from>
    <xdr:to>
      <xdr:col>10</xdr:col>
      <xdr:colOff>165100</xdr:colOff>
      <xdr:row>108</xdr:row>
      <xdr:rowOff>63319</xdr:rowOff>
    </xdr:to>
    <xdr:sp macro="" textlink="">
      <xdr:nvSpPr>
        <xdr:cNvPr id="423" name="楕円 422">
          <a:extLst>
            <a:ext uri="{FF2B5EF4-FFF2-40B4-BE49-F238E27FC236}">
              <a16:creationId xmlns:a16="http://schemas.microsoft.com/office/drawing/2014/main" id="{751765DC-C3F7-4BC1-A2E9-5721BAC22B9C}"/>
            </a:ext>
          </a:extLst>
        </xdr:cNvPr>
        <xdr:cNvSpPr/>
      </xdr:nvSpPr>
      <xdr:spPr>
        <a:xfrm>
          <a:off x="1968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12519</xdr:rowOff>
    </xdr:from>
    <xdr:to>
      <xdr:col>15</xdr:col>
      <xdr:colOff>50800</xdr:colOff>
      <xdr:row>108</xdr:row>
      <xdr:rowOff>17418</xdr:rowOff>
    </xdr:to>
    <xdr:cxnSp macro="">
      <xdr:nvCxnSpPr>
        <xdr:cNvPr id="424" name="直線コネクタ 423">
          <a:extLst>
            <a:ext uri="{FF2B5EF4-FFF2-40B4-BE49-F238E27FC236}">
              <a16:creationId xmlns:a16="http://schemas.microsoft.com/office/drawing/2014/main" id="{FA16D761-F017-4224-900F-6513F59B7211}"/>
            </a:ext>
          </a:extLst>
        </xdr:cNvPr>
        <xdr:cNvCxnSpPr/>
      </xdr:nvCxnSpPr>
      <xdr:spPr>
        <a:xfrm>
          <a:off x="2019300" y="1852911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907</xdr:rowOff>
    </xdr:from>
    <xdr:to>
      <xdr:col>6</xdr:col>
      <xdr:colOff>38100</xdr:colOff>
      <xdr:row>108</xdr:row>
      <xdr:rowOff>102507</xdr:rowOff>
    </xdr:to>
    <xdr:sp macro="" textlink="">
      <xdr:nvSpPr>
        <xdr:cNvPr id="425" name="楕円 424">
          <a:extLst>
            <a:ext uri="{FF2B5EF4-FFF2-40B4-BE49-F238E27FC236}">
              <a16:creationId xmlns:a16="http://schemas.microsoft.com/office/drawing/2014/main" id="{39559AF1-88A0-48E5-9CFB-88C2148163A0}"/>
            </a:ext>
          </a:extLst>
        </xdr:cNvPr>
        <xdr:cNvSpPr/>
      </xdr:nvSpPr>
      <xdr:spPr>
        <a:xfrm>
          <a:off x="1079500" y="18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12519</xdr:rowOff>
    </xdr:from>
    <xdr:to>
      <xdr:col>10</xdr:col>
      <xdr:colOff>114300</xdr:colOff>
      <xdr:row>108</xdr:row>
      <xdr:rowOff>51707</xdr:rowOff>
    </xdr:to>
    <xdr:cxnSp macro="">
      <xdr:nvCxnSpPr>
        <xdr:cNvPr id="426" name="直線コネクタ 425">
          <a:extLst>
            <a:ext uri="{FF2B5EF4-FFF2-40B4-BE49-F238E27FC236}">
              <a16:creationId xmlns:a16="http://schemas.microsoft.com/office/drawing/2014/main" id="{EE3A9017-3297-45FB-AB68-5CAF7090C224}"/>
            </a:ext>
          </a:extLst>
        </xdr:cNvPr>
        <xdr:cNvCxnSpPr/>
      </xdr:nvCxnSpPr>
      <xdr:spPr>
        <a:xfrm flipV="1">
          <a:off x="1130300" y="1852911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1EF20A32-CB0C-4914-BDDC-28436FB7D1AA}"/>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431AC28F-D644-4A9E-BCCB-6C62C73EFE68}"/>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292B2B55-C0A3-47C5-96E4-339BC4724BC5}"/>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58619</xdr:rowOff>
    </xdr:from>
    <xdr:ext cx="405111" cy="259045"/>
    <xdr:sp macro="" textlink="">
      <xdr:nvSpPr>
        <xdr:cNvPr id="430" name="n_4aveValue【港湾・漁港】&#10;有形固定資産減価償却率">
          <a:extLst>
            <a:ext uri="{FF2B5EF4-FFF2-40B4-BE49-F238E27FC236}">
              <a16:creationId xmlns:a16="http://schemas.microsoft.com/office/drawing/2014/main" id="{ABEFADC2-3820-4AB7-99C5-6AE434FB951A}"/>
            </a:ext>
          </a:extLst>
        </xdr:cNvPr>
        <xdr:cNvSpPr txBox="1"/>
      </xdr:nvSpPr>
      <xdr:spPr>
        <a:xfrm>
          <a:off x="9277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52813</xdr:rowOff>
    </xdr:from>
    <xdr:ext cx="405111" cy="259045"/>
    <xdr:sp macro="" textlink="">
      <xdr:nvSpPr>
        <xdr:cNvPr id="431" name="n_1mainValue【港湾・漁港】&#10;有形固定資産減価償却率">
          <a:extLst>
            <a:ext uri="{FF2B5EF4-FFF2-40B4-BE49-F238E27FC236}">
              <a16:creationId xmlns:a16="http://schemas.microsoft.com/office/drawing/2014/main" id="{61BC45CA-AF6F-4E0C-A760-67F298B7B5EF}"/>
            </a:ext>
          </a:extLst>
        </xdr:cNvPr>
        <xdr:cNvSpPr txBox="1"/>
      </xdr:nvSpPr>
      <xdr:spPr>
        <a:xfrm>
          <a:off x="35820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59345</xdr:rowOff>
    </xdr:from>
    <xdr:ext cx="405111" cy="259045"/>
    <xdr:sp macro="" textlink="">
      <xdr:nvSpPr>
        <xdr:cNvPr id="432" name="n_2mainValue【港湾・漁港】&#10;有形固定資産減価償却率">
          <a:extLst>
            <a:ext uri="{FF2B5EF4-FFF2-40B4-BE49-F238E27FC236}">
              <a16:creationId xmlns:a16="http://schemas.microsoft.com/office/drawing/2014/main" id="{1342994B-E124-45AD-8C65-C610246D60AC}"/>
            </a:ext>
          </a:extLst>
        </xdr:cNvPr>
        <xdr:cNvSpPr txBox="1"/>
      </xdr:nvSpPr>
      <xdr:spPr>
        <a:xfrm>
          <a:off x="2705744" y="1857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54446</xdr:rowOff>
    </xdr:from>
    <xdr:ext cx="405111" cy="259045"/>
    <xdr:sp macro="" textlink="">
      <xdr:nvSpPr>
        <xdr:cNvPr id="433" name="n_3mainValue【港湾・漁港】&#10;有形固定資産減価償却率">
          <a:extLst>
            <a:ext uri="{FF2B5EF4-FFF2-40B4-BE49-F238E27FC236}">
              <a16:creationId xmlns:a16="http://schemas.microsoft.com/office/drawing/2014/main" id="{1AD462E6-924A-4D4C-A2B6-432FDF2DDA55}"/>
            </a:ext>
          </a:extLst>
        </xdr:cNvPr>
        <xdr:cNvSpPr txBox="1"/>
      </xdr:nvSpPr>
      <xdr:spPr>
        <a:xfrm>
          <a:off x="18167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93634</xdr:rowOff>
    </xdr:from>
    <xdr:ext cx="405111" cy="259045"/>
    <xdr:sp macro="" textlink="">
      <xdr:nvSpPr>
        <xdr:cNvPr id="434" name="n_4mainValue【港湾・漁港】&#10;有形固定資産減価償却率">
          <a:extLst>
            <a:ext uri="{FF2B5EF4-FFF2-40B4-BE49-F238E27FC236}">
              <a16:creationId xmlns:a16="http://schemas.microsoft.com/office/drawing/2014/main" id="{833FA5C7-6817-4679-8F8A-19EB8A48A734}"/>
            </a:ext>
          </a:extLst>
        </xdr:cNvPr>
        <xdr:cNvSpPr txBox="1"/>
      </xdr:nvSpPr>
      <xdr:spPr>
        <a:xfrm>
          <a:off x="927744" y="186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2602A5D-4769-4F2D-B5B3-746737DCD8B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0B95D69-5A9B-4B08-8DCC-2A32DB0D2F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681F8E4-1D7B-465C-88B1-ED6C4E4E235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E5A42B1-530E-4586-9504-7F910426BB0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AD6271E-96A5-4909-85EF-9E986D9CC8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DDDAE98-2882-4CC3-AF6A-4A1500C3FF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CB707F3-1EF8-4939-983C-48F2BB8A496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D306E2C-6183-462A-B521-17CA8CA1FF8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0E611CF-2611-410E-8188-0CE75871A51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E828F6A-480A-49C6-9364-1869321CC59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7F7E372-72C6-487B-9CCC-57B6DB91EA88}"/>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EFF48485-CDAF-469B-B35B-A166AFCAFE8D}"/>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D71B3B7-6469-4AAD-B087-914D8C89768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0E872863-7237-4DEE-BD8D-F5350D154F45}"/>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E10BE3CE-39F1-4256-ABF5-F30DD95DD9F8}"/>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18F71E16-F8A4-4CBC-93C8-7CB9EFFA4C6D}"/>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EC55A610-A7F1-479A-BEA6-9B025910566F}"/>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C1ACCA0D-2143-4F5A-A306-08B8F3273998}"/>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C2A1456-1B66-4C3E-9FC7-FA01E6BB6F7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A74BC5F6-7E6B-45A1-93CB-874951A3C0DA}"/>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DF1218B2-8875-4BE8-B78E-ACD0A5C8E5F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53260DF0-0917-47DE-B4B9-ADDD9261CBFC}"/>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BC80E2A7-D82F-439A-940D-A29C4E8BC250}"/>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1E2075B5-7155-47E4-9DD9-1DCCDE5FB4F1}"/>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AC047400-4873-4255-80E0-E3E18E4B3F29}"/>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44BD7420-4E4C-42F4-BE18-2CEBFCA2EFE5}"/>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84E87B7C-1785-410F-A578-C87F93E9217E}"/>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1292A6A7-F037-4480-8E47-5BB5ACE6B897}"/>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6656213A-2C89-4557-99A2-43D317851B05}"/>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E1312111-C672-4244-A213-B611D6CE9171}"/>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68E4EF9A-E50D-402F-9400-5A296B0A0A0D}"/>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131011</xdr:rowOff>
    </xdr:from>
    <xdr:to>
      <xdr:col>36</xdr:col>
      <xdr:colOff>165100</xdr:colOff>
      <xdr:row>108</xdr:row>
      <xdr:rowOff>61161</xdr:rowOff>
    </xdr:to>
    <xdr:sp macro="" textlink="">
      <xdr:nvSpPr>
        <xdr:cNvPr id="466" name="フローチャート: 判断 465">
          <a:extLst>
            <a:ext uri="{FF2B5EF4-FFF2-40B4-BE49-F238E27FC236}">
              <a16:creationId xmlns:a16="http://schemas.microsoft.com/office/drawing/2014/main" id="{784301D0-5E9E-4E69-8E70-0A01304646A5}"/>
            </a:ext>
          </a:extLst>
        </xdr:cNvPr>
        <xdr:cNvSpPr/>
      </xdr:nvSpPr>
      <xdr:spPr>
        <a:xfrm>
          <a:off x="6921500" y="1847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C26B914-2971-44B7-AEB0-4CF49F4D136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F323148-21C0-4EA2-AB3D-319A714C473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F3F48C6-E363-4EF6-B599-821EF614520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20274B7-84AC-42B7-8397-0F74BC1BE06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B620B0E-681F-42AB-82EC-6CF5B2CE66F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98</xdr:rowOff>
    </xdr:from>
    <xdr:to>
      <xdr:col>55</xdr:col>
      <xdr:colOff>50800</xdr:colOff>
      <xdr:row>108</xdr:row>
      <xdr:rowOff>101698</xdr:rowOff>
    </xdr:to>
    <xdr:sp macro="" textlink="">
      <xdr:nvSpPr>
        <xdr:cNvPr id="472" name="楕円 471">
          <a:extLst>
            <a:ext uri="{FF2B5EF4-FFF2-40B4-BE49-F238E27FC236}">
              <a16:creationId xmlns:a16="http://schemas.microsoft.com/office/drawing/2014/main" id="{D186C346-A52C-49E5-8433-AD44758B58BB}"/>
            </a:ext>
          </a:extLst>
        </xdr:cNvPr>
        <xdr:cNvSpPr/>
      </xdr:nvSpPr>
      <xdr:spPr>
        <a:xfrm>
          <a:off x="10426700" y="1851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86475</xdr:rowOff>
    </xdr:from>
    <xdr:ext cx="534377" cy="259045"/>
    <xdr:sp macro="" textlink="">
      <xdr:nvSpPr>
        <xdr:cNvPr id="473" name="【港湾・漁港】&#10;一人当たり有形固定資産（償却資産）額該当値テキスト">
          <a:extLst>
            <a:ext uri="{FF2B5EF4-FFF2-40B4-BE49-F238E27FC236}">
              <a16:creationId xmlns:a16="http://schemas.microsoft.com/office/drawing/2014/main" id="{4C790388-D4EC-4418-AC0F-391B812656DC}"/>
            </a:ext>
          </a:extLst>
        </xdr:cNvPr>
        <xdr:cNvSpPr txBox="1"/>
      </xdr:nvSpPr>
      <xdr:spPr>
        <a:xfrm>
          <a:off x="10515600" y="1843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257</xdr:rowOff>
    </xdr:from>
    <xdr:to>
      <xdr:col>50</xdr:col>
      <xdr:colOff>165100</xdr:colOff>
      <xdr:row>108</xdr:row>
      <xdr:rowOff>101857</xdr:rowOff>
    </xdr:to>
    <xdr:sp macro="" textlink="">
      <xdr:nvSpPr>
        <xdr:cNvPr id="474" name="楕円 473">
          <a:extLst>
            <a:ext uri="{FF2B5EF4-FFF2-40B4-BE49-F238E27FC236}">
              <a16:creationId xmlns:a16="http://schemas.microsoft.com/office/drawing/2014/main" id="{1457BF85-E9ED-4AB6-B518-11F095288887}"/>
            </a:ext>
          </a:extLst>
        </xdr:cNvPr>
        <xdr:cNvSpPr/>
      </xdr:nvSpPr>
      <xdr:spPr>
        <a:xfrm>
          <a:off x="9588500" y="1851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50898</xdr:rowOff>
    </xdr:from>
    <xdr:to>
      <xdr:col>55</xdr:col>
      <xdr:colOff>0</xdr:colOff>
      <xdr:row>108</xdr:row>
      <xdr:rowOff>51057</xdr:rowOff>
    </xdr:to>
    <xdr:cxnSp macro="">
      <xdr:nvCxnSpPr>
        <xdr:cNvPr id="475" name="直線コネクタ 474">
          <a:extLst>
            <a:ext uri="{FF2B5EF4-FFF2-40B4-BE49-F238E27FC236}">
              <a16:creationId xmlns:a16="http://schemas.microsoft.com/office/drawing/2014/main" id="{8C38F16B-3115-425E-8F13-4A2666FFE9DA}"/>
            </a:ext>
          </a:extLst>
        </xdr:cNvPr>
        <xdr:cNvCxnSpPr/>
      </xdr:nvCxnSpPr>
      <xdr:spPr>
        <a:xfrm flipV="1">
          <a:off x="9639300" y="18567498"/>
          <a:ext cx="838200" cy="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3504</xdr:rowOff>
    </xdr:from>
    <xdr:to>
      <xdr:col>46</xdr:col>
      <xdr:colOff>38100</xdr:colOff>
      <xdr:row>108</xdr:row>
      <xdr:rowOff>105104</xdr:rowOff>
    </xdr:to>
    <xdr:sp macro="" textlink="">
      <xdr:nvSpPr>
        <xdr:cNvPr id="476" name="楕円 475">
          <a:extLst>
            <a:ext uri="{FF2B5EF4-FFF2-40B4-BE49-F238E27FC236}">
              <a16:creationId xmlns:a16="http://schemas.microsoft.com/office/drawing/2014/main" id="{C4CEE0C6-FE02-4BD2-8FDB-4AF928E3A7B1}"/>
            </a:ext>
          </a:extLst>
        </xdr:cNvPr>
        <xdr:cNvSpPr/>
      </xdr:nvSpPr>
      <xdr:spPr>
        <a:xfrm>
          <a:off x="8699500" y="1852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51057</xdr:rowOff>
    </xdr:from>
    <xdr:to>
      <xdr:col>50</xdr:col>
      <xdr:colOff>114300</xdr:colOff>
      <xdr:row>108</xdr:row>
      <xdr:rowOff>54304</xdr:rowOff>
    </xdr:to>
    <xdr:cxnSp macro="">
      <xdr:nvCxnSpPr>
        <xdr:cNvPr id="477" name="直線コネクタ 476">
          <a:extLst>
            <a:ext uri="{FF2B5EF4-FFF2-40B4-BE49-F238E27FC236}">
              <a16:creationId xmlns:a16="http://schemas.microsoft.com/office/drawing/2014/main" id="{9D52C613-569A-40C0-B075-2AA9A8455880}"/>
            </a:ext>
          </a:extLst>
        </xdr:cNvPr>
        <xdr:cNvCxnSpPr/>
      </xdr:nvCxnSpPr>
      <xdr:spPr>
        <a:xfrm flipV="1">
          <a:off x="8750300" y="18567657"/>
          <a:ext cx="889000" cy="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3564</xdr:rowOff>
    </xdr:from>
    <xdr:to>
      <xdr:col>41</xdr:col>
      <xdr:colOff>101600</xdr:colOff>
      <xdr:row>108</xdr:row>
      <xdr:rowOff>105164</xdr:rowOff>
    </xdr:to>
    <xdr:sp macro="" textlink="">
      <xdr:nvSpPr>
        <xdr:cNvPr id="478" name="楕円 477">
          <a:extLst>
            <a:ext uri="{FF2B5EF4-FFF2-40B4-BE49-F238E27FC236}">
              <a16:creationId xmlns:a16="http://schemas.microsoft.com/office/drawing/2014/main" id="{63A4E653-5C35-4556-8BCA-EF31354BA377}"/>
            </a:ext>
          </a:extLst>
        </xdr:cNvPr>
        <xdr:cNvSpPr/>
      </xdr:nvSpPr>
      <xdr:spPr>
        <a:xfrm>
          <a:off x="7810500" y="1852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54304</xdr:rowOff>
    </xdr:from>
    <xdr:to>
      <xdr:col>45</xdr:col>
      <xdr:colOff>177800</xdr:colOff>
      <xdr:row>108</xdr:row>
      <xdr:rowOff>54364</xdr:rowOff>
    </xdr:to>
    <xdr:cxnSp macro="">
      <xdr:nvCxnSpPr>
        <xdr:cNvPr id="479" name="直線コネクタ 478">
          <a:extLst>
            <a:ext uri="{FF2B5EF4-FFF2-40B4-BE49-F238E27FC236}">
              <a16:creationId xmlns:a16="http://schemas.microsoft.com/office/drawing/2014/main" id="{DF3EA324-323E-476F-88C4-8FF6106B82A5}"/>
            </a:ext>
          </a:extLst>
        </xdr:cNvPr>
        <xdr:cNvCxnSpPr/>
      </xdr:nvCxnSpPr>
      <xdr:spPr>
        <a:xfrm flipV="1">
          <a:off x="7861300" y="18570904"/>
          <a:ext cx="88900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4403</xdr:rowOff>
    </xdr:from>
    <xdr:to>
      <xdr:col>36</xdr:col>
      <xdr:colOff>165100</xdr:colOff>
      <xdr:row>108</xdr:row>
      <xdr:rowOff>106003</xdr:rowOff>
    </xdr:to>
    <xdr:sp macro="" textlink="">
      <xdr:nvSpPr>
        <xdr:cNvPr id="480" name="楕円 479">
          <a:extLst>
            <a:ext uri="{FF2B5EF4-FFF2-40B4-BE49-F238E27FC236}">
              <a16:creationId xmlns:a16="http://schemas.microsoft.com/office/drawing/2014/main" id="{A46A7D1B-E401-4ADF-83AE-CBD4B66A9777}"/>
            </a:ext>
          </a:extLst>
        </xdr:cNvPr>
        <xdr:cNvSpPr/>
      </xdr:nvSpPr>
      <xdr:spPr>
        <a:xfrm>
          <a:off x="6921500" y="1852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54364</xdr:rowOff>
    </xdr:from>
    <xdr:to>
      <xdr:col>41</xdr:col>
      <xdr:colOff>50800</xdr:colOff>
      <xdr:row>108</xdr:row>
      <xdr:rowOff>55203</xdr:rowOff>
    </xdr:to>
    <xdr:cxnSp macro="">
      <xdr:nvCxnSpPr>
        <xdr:cNvPr id="481" name="直線コネクタ 480">
          <a:extLst>
            <a:ext uri="{FF2B5EF4-FFF2-40B4-BE49-F238E27FC236}">
              <a16:creationId xmlns:a16="http://schemas.microsoft.com/office/drawing/2014/main" id="{7064C58D-B65D-4BCA-8C26-CD9EA9097231}"/>
            </a:ext>
          </a:extLst>
        </xdr:cNvPr>
        <xdr:cNvCxnSpPr/>
      </xdr:nvCxnSpPr>
      <xdr:spPr>
        <a:xfrm flipV="1">
          <a:off x="6972300" y="18570964"/>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25932610-D311-4100-80EA-49284B6A7B6B}"/>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4EBAF0E2-56DF-490E-B4DE-D82E31D3801A}"/>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6249AB6E-4F68-437C-9C31-C166936F6E6D}"/>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77688</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C770C6C2-D2C2-428D-9BC6-3D0759BDFE23}"/>
            </a:ext>
          </a:extLst>
        </xdr:cNvPr>
        <xdr:cNvSpPr txBox="1"/>
      </xdr:nvSpPr>
      <xdr:spPr>
        <a:xfrm>
          <a:off x="6672795" y="1825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92984</xdr:rowOff>
    </xdr:from>
    <xdr:ext cx="534377" cy="259045"/>
    <xdr:sp macro="" textlink="">
      <xdr:nvSpPr>
        <xdr:cNvPr id="486" name="n_1mainValue【港湾・漁港】&#10;一人当たり有形固定資産（償却資産）額">
          <a:extLst>
            <a:ext uri="{FF2B5EF4-FFF2-40B4-BE49-F238E27FC236}">
              <a16:creationId xmlns:a16="http://schemas.microsoft.com/office/drawing/2014/main" id="{F03A03CD-AFDB-4C6B-A183-F90D1D86E29D}"/>
            </a:ext>
          </a:extLst>
        </xdr:cNvPr>
        <xdr:cNvSpPr txBox="1"/>
      </xdr:nvSpPr>
      <xdr:spPr>
        <a:xfrm>
          <a:off x="9359411" y="1860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96231</xdr:rowOff>
    </xdr:from>
    <xdr:ext cx="534377" cy="259045"/>
    <xdr:sp macro="" textlink="">
      <xdr:nvSpPr>
        <xdr:cNvPr id="487" name="n_2mainValue【港湾・漁港】&#10;一人当たり有形固定資産（償却資産）額">
          <a:extLst>
            <a:ext uri="{FF2B5EF4-FFF2-40B4-BE49-F238E27FC236}">
              <a16:creationId xmlns:a16="http://schemas.microsoft.com/office/drawing/2014/main" id="{AB408630-9532-4C30-A308-C58D73EF17FC}"/>
            </a:ext>
          </a:extLst>
        </xdr:cNvPr>
        <xdr:cNvSpPr txBox="1"/>
      </xdr:nvSpPr>
      <xdr:spPr>
        <a:xfrm>
          <a:off x="8483111" y="1861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96291</xdr:rowOff>
    </xdr:from>
    <xdr:ext cx="534377" cy="259045"/>
    <xdr:sp macro="" textlink="">
      <xdr:nvSpPr>
        <xdr:cNvPr id="488" name="n_3mainValue【港湾・漁港】&#10;一人当たり有形固定資産（償却資産）額">
          <a:extLst>
            <a:ext uri="{FF2B5EF4-FFF2-40B4-BE49-F238E27FC236}">
              <a16:creationId xmlns:a16="http://schemas.microsoft.com/office/drawing/2014/main" id="{73873CCE-6A6E-4574-80B2-1D9D36D8346D}"/>
            </a:ext>
          </a:extLst>
        </xdr:cNvPr>
        <xdr:cNvSpPr txBox="1"/>
      </xdr:nvSpPr>
      <xdr:spPr>
        <a:xfrm>
          <a:off x="7594111" y="186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97130</xdr:rowOff>
    </xdr:from>
    <xdr:ext cx="534377" cy="259045"/>
    <xdr:sp macro="" textlink="">
      <xdr:nvSpPr>
        <xdr:cNvPr id="489" name="n_4mainValue【港湾・漁港】&#10;一人当たり有形固定資産（償却資産）額">
          <a:extLst>
            <a:ext uri="{FF2B5EF4-FFF2-40B4-BE49-F238E27FC236}">
              <a16:creationId xmlns:a16="http://schemas.microsoft.com/office/drawing/2014/main" id="{4546C126-4F2D-4444-B775-F595369A5C07}"/>
            </a:ext>
          </a:extLst>
        </xdr:cNvPr>
        <xdr:cNvSpPr txBox="1"/>
      </xdr:nvSpPr>
      <xdr:spPr>
        <a:xfrm>
          <a:off x="6705111" y="1861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56DB389-A49C-40D2-A17F-826861D74CD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173B1AE1-A7E8-47FC-B5F7-DAF6408DF14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341715C-8705-4E7F-9692-C65A8B89A6C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0FBDFC6-C885-43F1-9277-A8820065BA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8409465-EA0C-4F96-8A07-A070343DF3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16601ED-4B33-43BC-9EAC-DC09DDC96A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0C2ACEB-A5E0-48BF-B7D9-FC2B24B46E7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6AE9B3E-0C64-414D-89C0-63B8C1C7C9B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228FC9C-9CDC-4872-B74B-1F0215622E5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9D406C05-7BC8-4D52-B46B-1CDD36BE939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D5B725E-B1F3-416C-A4A6-44B5EEFF242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226F55C-5F57-483F-9D5A-0B514AC32F7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A238F80-C4B3-4375-8A57-AE5968C9BBD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BF06F2A-B595-439E-9571-30BBFC4F6A6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7813EFF8-2CA2-4F8D-818B-7737B750FE9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1387798B-0A67-401E-8132-2AD04782910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FB88BFB-F175-4440-B6B2-FD6595FF346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DEBF094-A420-4143-BEB5-41D85283BCD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7F365B4E-EE73-47B2-80AF-38461BFA072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FE0D95D4-FD0B-4681-8045-EDDF9BF1F4C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22D6D870-05B1-4836-AEE9-D595D35DAC8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3D461C1E-5EBB-42C9-BDE0-CD594A52340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29D2D0DD-C964-4F60-B584-64C21EE1C5B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86D3F40-4B84-4134-8886-59F6923257A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9FAA8EE0-D69E-4EA1-864A-49C35FDDE96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6D867495-F1E5-4696-8B54-E26FD3326179}"/>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75DC8C1F-DACF-4249-A0BE-8ED790E6B44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D32F1836-107D-4E6A-A11B-91B214413EF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33AA0753-B15A-4FAB-9E3C-4D051F6C00D7}"/>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12E62295-B480-4A5B-8687-1135723851B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4AD886C7-185A-4486-984C-7B3E484224B3}"/>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0847C00D-38F5-49F2-9590-5CFB4F563E5F}"/>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C1804E4A-A35F-456A-B9E9-95E8E3611A8B}"/>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9FF921C0-6B91-4260-BD8F-35E54226B8B2}"/>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0A71ABEA-BC99-4CD7-AA0C-402AF980DA05}"/>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129903</xdr:rowOff>
    </xdr:from>
    <xdr:to>
      <xdr:col>67</xdr:col>
      <xdr:colOff>101600</xdr:colOff>
      <xdr:row>38</xdr:row>
      <xdr:rowOff>60053</xdr:rowOff>
    </xdr:to>
    <xdr:sp macro="" textlink="">
      <xdr:nvSpPr>
        <xdr:cNvPr id="525" name="フローチャート: 判断 524">
          <a:extLst>
            <a:ext uri="{FF2B5EF4-FFF2-40B4-BE49-F238E27FC236}">
              <a16:creationId xmlns:a16="http://schemas.microsoft.com/office/drawing/2014/main" id="{394C3CA5-ABBF-44C6-B4DA-4759AFEEF39F}"/>
            </a:ext>
          </a:extLst>
        </xdr:cNvPr>
        <xdr:cNvSpPr/>
      </xdr:nvSpPr>
      <xdr:spPr>
        <a:xfrm>
          <a:off x="12763500" y="647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7DC82F3-ACE1-4A8A-A43A-4DE52ED7BA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644F8A6-B552-4DDE-955D-48A9FDE6991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79E0F7B-827B-4AC6-84EB-DDAB95E9A40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2A69539-6CBD-4FB1-A66A-D405337499D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019C188-78C9-4404-98B7-FA275952E6D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17236</xdr:rowOff>
    </xdr:from>
    <xdr:to>
      <xdr:col>85</xdr:col>
      <xdr:colOff>177800</xdr:colOff>
      <xdr:row>36</xdr:row>
      <xdr:rowOff>118836</xdr:rowOff>
    </xdr:to>
    <xdr:sp macro="" textlink="">
      <xdr:nvSpPr>
        <xdr:cNvPr id="531" name="楕円 530">
          <a:extLst>
            <a:ext uri="{FF2B5EF4-FFF2-40B4-BE49-F238E27FC236}">
              <a16:creationId xmlns:a16="http://schemas.microsoft.com/office/drawing/2014/main" id="{802A192F-4DEB-4A27-938D-08E8B922ADCE}"/>
            </a:ext>
          </a:extLst>
        </xdr:cNvPr>
        <xdr:cNvSpPr/>
      </xdr:nvSpPr>
      <xdr:spPr>
        <a:xfrm>
          <a:off x="16268700" y="618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40113</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7390C5A2-1693-4891-ACFE-AEF82D7642B1}"/>
            </a:ext>
          </a:extLst>
        </xdr:cNvPr>
        <xdr:cNvSpPr txBox="1"/>
      </xdr:nvSpPr>
      <xdr:spPr>
        <a:xfrm>
          <a:off x="16357600" y="604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120106</xdr:rowOff>
    </xdr:from>
    <xdr:to>
      <xdr:col>81</xdr:col>
      <xdr:colOff>101600</xdr:colOff>
      <xdr:row>36</xdr:row>
      <xdr:rowOff>50256</xdr:rowOff>
    </xdr:to>
    <xdr:sp macro="" textlink="">
      <xdr:nvSpPr>
        <xdr:cNvPr id="533" name="楕円 532">
          <a:extLst>
            <a:ext uri="{FF2B5EF4-FFF2-40B4-BE49-F238E27FC236}">
              <a16:creationId xmlns:a16="http://schemas.microsoft.com/office/drawing/2014/main" id="{1D27D20C-4C52-4BF3-A1C1-BBCB1730DA88}"/>
            </a:ext>
          </a:extLst>
        </xdr:cNvPr>
        <xdr:cNvSpPr/>
      </xdr:nvSpPr>
      <xdr:spPr>
        <a:xfrm>
          <a:off x="154305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170906</xdr:rowOff>
    </xdr:from>
    <xdr:to>
      <xdr:col>85</xdr:col>
      <xdr:colOff>127000</xdr:colOff>
      <xdr:row>36</xdr:row>
      <xdr:rowOff>68036</xdr:rowOff>
    </xdr:to>
    <xdr:cxnSp macro="">
      <xdr:nvCxnSpPr>
        <xdr:cNvPr id="534" name="直線コネクタ 533">
          <a:extLst>
            <a:ext uri="{FF2B5EF4-FFF2-40B4-BE49-F238E27FC236}">
              <a16:creationId xmlns:a16="http://schemas.microsoft.com/office/drawing/2014/main" id="{38C79EEF-453B-498B-BA4B-BBBFC1D4BCA3}"/>
            </a:ext>
          </a:extLst>
        </xdr:cNvPr>
        <xdr:cNvCxnSpPr/>
      </xdr:nvCxnSpPr>
      <xdr:spPr>
        <a:xfrm>
          <a:off x="15481300" y="617165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51526</xdr:rowOff>
    </xdr:from>
    <xdr:to>
      <xdr:col>76</xdr:col>
      <xdr:colOff>165100</xdr:colOff>
      <xdr:row>35</xdr:row>
      <xdr:rowOff>153126</xdr:rowOff>
    </xdr:to>
    <xdr:sp macro="" textlink="">
      <xdr:nvSpPr>
        <xdr:cNvPr id="535" name="楕円 534">
          <a:extLst>
            <a:ext uri="{FF2B5EF4-FFF2-40B4-BE49-F238E27FC236}">
              <a16:creationId xmlns:a16="http://schemas.microsoft.com/office/drawing/2014/main" id="{8CF8AFCF-3447-4F0D-A65A-9684EB3494CD}"/>
            </a:ext>
          </a:extLst>
        </xdr:cNvPr>
        <xdr:cNvSpPr/>
      </xdr:nvSpPr>
      <xdr:spPr>
        <a:xfrm>
          <a:off x="14541500" y="605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102326</xdr:rowOff>
    </xdr:from>
    <xdr:to>
      <xdr:col>81</xdr:col>
      <xdr:colOff>50800</xdr:colOff>
      <xdr:row>35</xdr:row>
      <xdr:rowOff>170906</xdr:rowOff>
    </xdr:to>
    <xdr:cxnSp macro="">
      <xdr:nvCxnSpPr>
        <xdr:cNvPr id="536" name="直線コネクタ 535">
          <a:extLst>
            <a:ext uri="{FF2B5EF4-FFF2-40B4-BE49-F238E27FC236}">
              <a16:creationId xmlns:a16="http://schemas.microsoft.com/office/drawing/2014/main" id="{0B8B1382-D8D7-4CC3-ADF6-D0BF8BD4EB4A}"/>
            </a:ext>
          </a:extLst>
        </xdr:cNvPr>
        <xdr:cNvCxnSpPr/>
      </xdr:nvCxnSpPr>
      <xdr:spPr>
        <a:xfrm>
          <a:off x="14592300" y="61030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154396</xdr:rowOff>
    </xdr:from>
    <xdr:to>
      <xdr:col>72</xdr:col>
      <xdr:colOff>38100</xdr:colOff>
      <xdr:row>35</xdr:row>
      <xdr:rowOff>84546</xdr:rowOff>
    </xdr:to>
    <xdr:sp macro="" textlink="">
      <xdr:nvSpPr>
        <xdr:cNvPr id="537" name="楕円 536">
          <a:extLst>
            <a:ext uri="{FF2B5EF4-FFF2-40B4-BE49-F238E27FC236}">
              <a16:creationId xmlns:a16="http://schemas.microsoft.com/office/drawing/2014/main" id="{571055AF-83DB-43A7-9B0D-E57FACDE69D1}"/>
            </a:ext>
          </a:extLst>
        </xdr:cNvPr>
        <xdr:cNvSpPr/>
      </xdr:nvSpPr>
      <xdr:spPr>
        <a:xfrm>
          <a:off x="13652500" y="598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33746</xdr:rowOff>
    </xdr:from>
    <xdr:to>
      <xdr:col>76</xdr:col>
      <xdr:colOff>114300</xdr:colOff>
      <xdr:row>35</xdr:row>
      <xdr:rowOff>102326</xdr:rowOff>
    </xdr:to>
    <xdr:cxnSp macro="">
      <xdr:nvCxnSpPr>
        <xdr:cNvPr id="538" name="直線コネクタ 537">
          <a:extLst>
            <a:ext uri="{FF2B5EF4-FFF2-40B4-BE49-F238E27FC236}">
              <a16:creationId xmlns:a16="http://schemas.microsoft.com/office/drawing/2014/main" id="{0B2A3F0E-B5D4-4B24-BBAE-8700ECD5CDB0}"/>
            </a:ext>
          </a:extLst>
        </xdr:cNvPr>
        <xdr:cNvCxnSpPr/>
      </xdr:nvCxnSpPr>
      <xdr:spPr>
        <a:xfrm>
          <a:off x="13703300" y="60344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97246</xdr:rowOff>
    </xdr:from>
    <xdr:to>
      <xdr:col>67</xdr:col>
      <xdr:colOff>101600</xdr:colOff>
      <xdr:row>35</xdr:row>
      <xdr:rowOff>27396</xdr:rowOff>
    </xdr:to>
    <xdr:sp macro="" textlink="">
      <xdr:nvSpPr>
        <xdr:cNvPr id="539" name="楕円 538">
          <a:extLst>
            <a:ext uri="{FF2B5EF4-FFF2-40B4-BE49-F238E27FC236}">
              <a16:creationId xmlns:a16="http://schemas.microsoft.com/office/drawing/2014/main" id="{A2EE34C0-5C7A-46EE-BF00-45E379E311AF}"/>
            </a:ext>
          </a:extLst>
        </xdr:cNvPr>
        <xdr:cNvSpPr/>
      </xdr:nvSpPr>
      <xdr:spPr>
        <a:xfrm>
          <a:off x="12763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148046</xdr:rowOff>
    </xdr:from>
    <xdr:to>
      <xdr:col>71</xdr:col>
      <xdr:colOff>177800</xdr:colOff>
      <xdr:row>35</xdr:row>
      <xdr:rowOff>33746</xdr:rowOff>
    </xdr:to>
    <xdr:cxnSp macro="">
      <xdr:nvCxnSpPr>
        <xdr:cNvPr id="540" name="直線コネクタ 539">
          <a:extLst>
            <a:ext uri="{FF2B5EF4-FFF2-40B4-BE49-F238E27FC236}">
              <a16:creationId xmlns:a16="http://schemas.microsoft.com/office/drawing/2014/main" id="{961BB3DD-636B-4B04-990B-767BBF2B69D6}"/>
            </a:ext>
          </a:extLst>
        </xdr:cNvPr>
        <xdr:cNvCxnSpPr/>
      </xdr:nvCxnSpPr>
      <xdr:spPr>
        <a:xfrm>
          <a:off x="12814300" y="597734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EFEFBDA0-390A-48FA-8B6A-02F888B8867E}"/>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EAD90A76-1B23-46F3-8226-47FF4CD4062C}"/>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982AC50B-6604-45B0-8D27-4DD8F7936E08}"/>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51180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76D39BDA-629C-4BB8-9D6D-E649A24C4DFD}"/>
            </a:ext>
          </a:extLst>
        </xdr:cNvPr>
        <xdr:cNvSpPr txBox="1"/>
      </xdr:nvSpPr>
      <xdr:spPr>
        <a:xfrm>
          <a:off x="12611744" y="656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66783</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44F9FA41-A2E2-42D7-A3F1-7509CC8E387D}"/>
            </a:ext>
          </a:extLst>
        </xdr:cNvPr>
        <xdr:cNvSpPr txBox="1"/>
      </xdr:nvSpPr>
      <xdr:spPr>
        <a:xfrm>
          <a:off x="15266044" y="589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169653</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75802CF3-0146-4CA9-BBAB-0F3B71D4C089}"/>
            </a:ext>
          </a:extLst>
        </xdr:cNvPr>
        <xdr:cNvSpPr txBox="1"/>
      </xdr:nvSpPr>
      <xdr:spPr>
        <a:xfrm>
          <a:off x="14389744" y="582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101073</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9EC09B5A-E714-47A6-A98C-9EE175D1A959}"/>
            </a:ext>
          </a:extLst>
        </xdr:cNvPr>
        <xdr:cNvSpPr txBox="1"/>
      </xdr:nvSpPr>
      <xdr:spPr>
        <a:xfrm>
          <a:off x="13500744" y="575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43923</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DFFBC4DB-8010-469E-B0D9-63ADDB68B6D3}"/>
            </a:ext>
          </a:extLst>
        </xdr:cNvPr>
        <xdr:cNvSpPr txBox="1"/>
      </xdr:nvSpPr>
      <xdr:spPr>
        <a:xfrm>
          <a:off x="126117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9E0DF70-B39E-4611-8326-2A47EA0EA5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DE118C6-A755-4FFE-9402-A6A640CF553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87D5C86-E935-4D0C-9E2E-1BB37F34487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90679DE-BD25-42B7-80E0-E2447FB312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F518727-B4CA-459A-8C01-53BEA2FD75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0590CEF-0F33-4457-A5E0-8D01EAF04E9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C71AA22-17F3-4EA2-BEE1-55319BA096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B63C8E6-C772-4421-8620-2F602F5C006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44050F5B-A225-4771-931D-2C5D9D82967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24413B4-C113-486C-904B-CAD69A5FB8F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EE7DC038-DB00-4E78-9179-0AE900E8996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1ECDD487-BEA6-42F1-A04D-654529ADF2C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D132562-612D-4AA5-9FC4-74D9637B8B6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84602074-8F99-40F3-B213-656DCA198F2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E3102F4-F22C-4EB3-A33C-40C0EDD3851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1F9C17ED-E8B1-4C3F-BFC3-3E9428F0134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50F43F3-0850-4EF4-858C-8E261E49C07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BD9C9C81-BBE0-4915-B06A-BFE9086788C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D8AE039A-6483-441B-A191-A83B0A51CC8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55292174-F3BC-4160-9FF6-2BF1622F168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E99DFA77-F1BA-4C41-9F57-67F38E9E087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5D4E6013-657C-47AE-A7D6-C1E4652115D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F5EBF1CE-4AFB-42F8-A733-BF26CD2FF40A}"/>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D5B234A8-8AF5-402B-8606-CD593E5D3ECF}"/>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6326A7F3-594C-47C1-ACF5-09BEF73F1B4E}"/>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0AC26BDE-A6A4-4F0F-AF86-A4E32095A584}"/>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D9C465EF-28ED-491F-B09E-2C12E4792FC4}"/>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13124341-5F4C-4A78-AACC-2E27B731E321}"/>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8086174-7CD5-4066-BDCF-6D9D08B558D1}"/>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75F4BFB2-4C1D-4986-8A3F-903184448BCF}"/>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854F9907-DB7F-4CAB-80DC-49F484C3AA03}"/>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0" name="フローチャート: 判断 579">
          <a:extLst>
            <a:ext uri="{FF2B5EF4-FFF2-40B4-BE49-F238E27FC236}">
              <a16:creationId xmlns:a16="http://schemas.microsoft.com/office/drawing/2014/main" id="{D0BA6E0C-5357-44CD-AAC6-CF0ACB83041E}"/>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C510399-3E42-47B0-81A5-F4A9E95C68E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33CEF32-B2A8-4929-9D98-E3BC4CA6F6F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FF95703-96C9-4AA3-8A10-54D140414DA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70A722E-AFDC-41C6-819A-BC6EA798C69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41BA1FE-B95B-48DC-B656-713DEC4ED09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132842</xdr:rowOff>
    </xdr:from>
    <xdr:to>
      <xdr:col>116</xdr:col>
      <xdr:colOff>114300</xdr:colOff>
      <xdr:row>41</xdr:row>
      <xdr:rowOff>62992</xdr:rowOff>
    </xdr:to>
    <xdr:sp macro="" textlink="">
      <xdr:nvSpPr>
        <xdr:cNvPr id="586" name="楕円 585">
          <a:extLst>
            <a:ext uri="{FF2B5EF4-FFF2-40B4-BE49-F238E27FC236}">
              <a16:creationId xmlns:a16="http://schemas.microsoft.com/office/drawing/2014/main" id="{8AF58A6B-0761-4880-AF3C-5E119B30A3AB}"/>
            </a:ext>
          </a:extLst>
        </xdr:cNvPr>
        <xdr:cNvSpPr/>
      </xdr:nvSpPr>
      <xdr:spPr>
        <a:xfrm>
          <a:off x="221107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47769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CFF3FB34-FD14-412D-92C4-4CA0DBF98A02}"/>
            </a:ext>
          </a:extLst>
        </xdr:cNvPr>
        <xdr:cNvSpPr txBox="1"/>
      </xdr:nvSpPr>
      <xdr:spPr>
        <a:xfrm>
          <a:off x="22199600" y="690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132842</xdr:rowOff>
    </xdr:from>
    <xdr:to>
      <xdr:col>112</xdr:col>
      <xdr:colOff>38100</xdr:colOff>
      <xdr:row>41</xdr:row>
      <xdr:rowOff>62992</xdr:rowOff>
    </xdr:to>
    <xdr:sp macro="" textlink="">
      <xdr:nvSpPr>
        <xdr:cNvPr id="588" name="楕円 587">
          <a:extLst>
            <a:ext uri="{FF2B5EF4-FFF2-40B4-BE49-F238E27FC236}">
              <a16:creationId xmlns:a16="http://schemas.microsoft.com/office/drawing/2014/main" id="{0F9FA352-54AB-431F-8654-4D690B13CB8E}"/>
            </a:ext>
          </a:extLst>
        </xdr:cNvPr>
        <xdr:cNvSpPr/>
      </xdr:nvSpPr>
      <xdr:spPr>
        <a:xfrm>
          <a:off x="21272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12192</xdr:rowOff>
    </xdr:from>
    <xdr:to>
      <xdr:col>116</xdr:col>
      <xdr:colOff>63500</xdr:colOff>
      <xdr:row>41</xdr:row>
      <xdr:rowOff>12192</xdr:rowOff>
    </xdr:to>
    <xdr:cxnSp macro="">
      <xdr:nvCxnSpPr>
        <xdr:cNvPr id="589" name="直線コネクタ 588">
          <a:extLst>
            <a:ext uri="{FF2B5EF4-FFF2-40B4-BE49-F238E27FC236}">
              <a16:creationId xmlns:a16="http://schemas.microsoft.com/office/drawing/2014/main" id="{ABB58120-8EDC-42E0-88A4-661D7C7BE580}"/>
            </a:ext>
          </a:extLst>
        </xdr:cNvPr>
        <xdr:cNvCxnSpPr/>
      </xdr:nvCxnSpPr>
      <xdr:spPr>
        <a:xfrm>
          <a:off x="21323300" y="70416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132842</xdr:rowOff>
    </xdr:from>
    <xdr:to>
      <xdr:col>107</xdr:col>
      <xdr:colOff>101600</xdr:colOff>
      <xdr:row>41</xdr:row>
      <xdr:rowOff>62992</xdr:rowOff>
    </xdr:to>
    <xdr:sp macro="" textlink="">
      <xdr:nvSpPr>
        <xdr:cNvPr id="590" name="楕円 589">
          <a:extLst>
            <a:ext uri="{FF2B5EF4-FFF2-40B4-BE49-F238E27FC236}">
              <a16:creationId xmlns:a16="http://schemas.microsoft.com/office/drawing/2014/main" id="{F91A7D31-EDCA-4F97-B611-E603C69FDBB5}"/>
            </a:ext>
          </a:extLst>
        </xdr:cNvPr>
        <xdr:cNvSpPr/>
      </xdr:nvSpPr>
      <xdr:spPr>
        <a:xfrm>
          <a:off x="20383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12192</xdr:rowOff>
    </xdr:from>
    <xdr:to>
      <xdr:col>111</xdr:col>
      <xdr:colOff>177800</xdr:colOff>
      <xdr:row>41</xdr:row>
      <xdr:rowOff>12192</xdr:rowOff>
    </xdr:to>
    <xdr:cxnSp macro="">
      <xdr:nvCxnSpPr>
        <xdr:cNvPr id="591" name="直線コネクタ 590">
          <a:extLst>
            <a:ext uri="{FF2B5EF4-FFF2-40B4-BE49-F238E27FC236}">
              <a16:creationId xmlns:a16="http://schemas.microsoft.com/office/drawing/2014/main" id="{62CEB676-6BA6-42C5-A22C-52EB07373DC9}"/>
            </a:ext>
          </a:extLst>
        </xdr:cNvPr>
        <xdr:cNvCxnSpPr/>
      </xdr:nvCxnSpPr>
      <xdr:spPr>
        <a:xfrm>
          <a:off x="20434300" y="7041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132842</xdr:rowOff>
    </xdr:from>
    <xdr:to>
      <xdr:col>102</xdr:col>
      <xdr:colOff>165100</xdr:colOff>
      <xdr:row>41</xdr:row>
      <xdr:rowOff>62992</xdr:rowOff>
    </xdr:to>
    <xdr:sp macro="" textlink="">
      <xdr:nvSpPr>
        <xdr:cNvPr id="592" name="楕円 591">
          <a:extLst>
            <a:ext uri="{FF2B5EF4-FFF2-40B4-BE49-F238E27FC236}">
              <a16:creationId xmlns:a16="http://schemas.microsoft.com/office/drawing/2014/main" id="{776AFBB5-DAC6-4675-BDD7-344D3C71AC8F}"/>
            </a:ext>
          </a:extLst>
        </xdr:cNvPr>
        <xdr:cNvSpPr/>
      </xdr:nvSpPr>
      <xdr:spPr>
        <a:xfrm>
          <a:off x="19494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12192</xdr:rowOff>
    </xdr:from>
    <xdr:to>
      <xdr:col>107</xdr:col>
      <xdr:colOff>50800</xdr:colOff>
      <xdr:row>41</xdr:row>
      <xdr:rowOff>12192</xdr:rowOff>
    </xdr:to>
    <xdr:cxnSp macro="">
      <xdr:nvCxnSpPr>
        <xdr:cNvPr id="593" name="直線コネクタ 592">
          <a:extLst>
            <a:ext uri="{FF2B5EF4-FFF2-40B4-BE49-F238E27FC236}">
              <a16:creationId xmlns:a16="http://schemas.microsoft.com/office/drawing/2014/main" id="{72474DEB-459D-42C9-B071-33773BAE5FE6}"/>
            </a:ext>
          </a:extLst>
        </xdr:cNvPr>
        <xdr:cNvCxnSpPr/>
      </xdr:nvCxnSpPr>
      <xdr:spPr>
        <a:xfrm>
          <a:off x="19545300" y="7041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135128</xdr:rowOff>
    </xdr:from>
    <xdr:to>
      <xdr:col>98</xdr:col>
      <xdr:colOff>38100</xdr:colOff>
      <xdr:row>41</xdr:row>
      <xdr:rowOff>65278</xdr:rowOff>
    </xdr:to>
    <xdr:sp macro="" textlink="">
      <xdr:nvSpPr>
        <xdr:cNvPr id="594" name="楕円 593">
          <a:extLst>
            <a:ext uri="{FF2B5EF4-FFF2-40B4-BE49-F238E27FC236}">
              <a16:creationId xmlns:a16="http://schemas.microsoft.com/office/drawing/2014/main" id="{21341A4A-841C-4D38-9E87-263ECBF87CF5}"/>
            </a:ext>
          </a:extLst>
        </xdr:cNvPr>
        <xdr:cNvSpPr/>
      </xdr:nvSpPr>
      <xdr:spPr>
        <a:xfrm>
          <a:off x="18605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12192</xdr:rowOff>
    </xdr:from>
    <xdr:to>
      <xdr:col>102</xdr:col>
      <xdr:colOff>114300</xdr:colOff>
      <xdr:row>41</xdr:row>
      <xdr:rowOff>14478</xdr:rowOff>
    </xdr:to>
    <xdr:cxnSp macro="">
      <xdr:nvCxnSpPr>
        <xdr:cNvPr id="595" name="直線コネクタ 594">
          <a:extLst>
            <a:ext uri="{FF2B5EF4-FFF2-40B4-BE49-F238E27FC236}">
              <a16:creationId xmlns:a16="http://schemas.microsoft.com/office/drawing/2014/main" id="{5730F076-959E-4FA0-8DFB-0B2B52215F65}"/>
            </a:ext>
          </a:extLst>
        </xdr:cNvPr>
        <xdr:cNvCxnSpPr/>
      </xdr:nvCxnSpPr>
      <xdr:spPr>
        <a:xfrm flipV="1">
          <a:off x="18656300" y="70416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44282574-5811-4960-8435-1FB6788B60EE}"/>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A29F0708-7864-4202-9124-CF4FB8F6E126}"/>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D66E03AB-07D3-4CBE-9000-B0FC01869974}"/>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62F3B78B-D11C-40BD-A1CD-CAC7F493BDEA}"/>
            </a:ext>
          </a:extLst>
        </xdr:cNvPr>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54119</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5A51E69B-BBCD-47E1-AE68-82D1C97C740D}"/>
            </a:ext>
          </a:extLst>
        </xdr:cNvPr>
        <xdr:cNvSpPr txBox="1"/>
      </xdr:nvSpPr>
      <xdr:spPr>
        <a:xfrm>
          <a:off x="210757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54119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423B4EE2-0AF7-472D-ADCE-C616FF265953}"/>
            </a:ext>
          </a:extLst>
        </xdr:cNvPr>
        <xdr:cNvSpPr txBox="1"/>
      </xdr:nvSpPr>
      <xdr:spPr>
        <a:xfrm>
          <a:off x="201994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54119</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6B182603-1127-46D3-A1F6-9146FE3E5623}"/>
            </a:ext>
          </a:extLst>
        </xdr:cNvPr>
        <xdr:cNvSpPr txBox="1"/>
      </xdr:nvSpPr>
      <xdr:spPr>
        <a:xfrm>
          <a:off x="193104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56405</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9D70198B-C473-4CFD-A9C3-46F003456EA1}"/>
            </a:ext>
          </a:extLst>
        </xdr:cNvPr>
        <xdr:cNvSpPr txBox="1"/>
      </xdr:nvSpPr>
      <xdr:spPr>
        <a:xfrm>
          <a:off x="18421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38640E8-9607-4945-9990-F8DB3B3B5F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F6E73A4-01BC-452F-BA13-2376A16E314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395A4C3B-9BF3-4327-AE2B-EF1749BC49E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226F524-045F-49D9-822E-415084EA41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AF397E83-D73D-4ABB-8EAC-BB685B40E36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171EE05D-BC13-4988-822C-28214920C0C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3ECEBE-3299-4542-A374-6C3CB35C81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2821EA3-3A2D-45BB-9B2B-3F32D2C56E2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5B092A3-1205-4FD0-992E-AF245809ADF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96A6E0A-CCE2-4392-9825-9E476449D37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A3C519C-55A2-4487-9E48-49251B69268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6CDDEB7A-82CA-4C45-BE3E-D32793E9F57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33F50729-F8D2-4F65-8FB1-987F25DDCCD5}"/>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5AA2B5DB-6CAA-407F-B70F-B03654FEA06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41E05AD4-A4F8-4FA7-ABD9-6A73DEB8EA3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2840CDB1-BA60-43B2-A90D-84AEAEC3E46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970F836-6220-4A3A-BDB3-B47AEC24F6E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7401CCCF-7384-4147-B226-A0D4DABE95E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65433DE-B71D-44F3-BBB8-9EBA73D7298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E73A1A4B-EF95-4612-B59D-031C4B79A20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E6BED5C9-1E28-499F-BD86-FE7145F7D5C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61395970-17A1-40E6-8F16-B1BCB39F7BD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8823E72E-4F2E-4772-932E-E5D88DF59CC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A1BE0754-26D9-43C6-BD81-58146157107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1DC51B6F-5E6D-4485-B04E-9A2F373B11B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F4F53514-DD8B-40C6-A676-89B3FD2D629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18221734-E2E0-4908-BB26-C7003692278D}"/>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BE89A80B-2814-4112-BED1-D2521BCFAB6C}"/>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7743DF69-EC68-4470-80D1-81ECDD2C83F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8B96277F-169A-46B7-96A5-7DFE4BDC338D}"/>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7B3451C1-3548-4D59-9AEE-2FA47774D657}"/>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22443293-8D22-4258-8827-1792A5B76F33}"/>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CF4A7F9E-1D17-4946-BA5A-1A1A570186E8}"/>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B3DD0886-4740-4776-9BE2-BDC89AF1DF1F}"/>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CD145189-7A4B-4A02-BB89-159DC7A597F5}"/>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F5EF046-A8BF-44C7-B81E-0E14DA24C87B}"/>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78196</xdr:rowOff>
    </xdr:from>
    <xdr:to>
      <xdr:col>67</xdr:col>
      <xdr:colOff>101600</xdr:colOff>
      <xdr:row>60</xdr:row>
      <xdr:rowOff>8346</xdr:rowOff>
    </xdr:to>
    <xdr:sp macro="" textlink="">
      <xdr:nvSpPr>
        <xdr:cNvPr id="640" name="フローチャート: 判断 639">
          <a:extLst>
            <a:ext uri="{FF2B5EF4-FFF2-40B4-BE49-F238E27FC236}">
              <a16:creationId xmlns:a16="http://schemas.microsoft.com/office/drawing/2014/main" id="{39EEEADC-955E-48CE-A954-907CD06510E2}"/>
            </a:ext>
          </a:extLst>
        </xdr:cNvPr>
        <xdr:cNvSpPr/>
      </xdr:nvSpPr>
      <xdr:spPr>
        <a:xfrm>
          <a:off x="12763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83B9656-7B2F-426D-9AC8-1AAA20C4C7C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2423F68-BC7E-4093-871D-D79FF2D17F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14157AD-81C1-4ABA-86FE-81FE41EA790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4882825-CE7C-464C-A339-E29FD307338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DCA71CA-918C-422B-A10F-9ADF087CD66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55335</xdr:rowOff>
    </xdr:from>
    <xdr:to>
      <xdr:col>85</xdr:col>
      <xdr:colOff>177800</xdr:colOff>
      <xdr:row>59</xdr:row>
      <xdr:rowOff>156935</xdr:rowOff>
    </xdr:to>
    <xdr:sp macro="" textlink="">
      <xdr:nvSpPr>
        <xdr:cNvPr id="646" name="楕円 645">
          <a:extLst>
            <a:ext uri="{FF2B5EF4-FFF2-40B4-BE49-F238E27FC236}">
              <a16:creationId xmlns:a16="http://schemas.microsoft.com/office/drawing/2014/main" id="{576AB27C-C253-47E6-AFE8-C11CEFCCF6E3}"/>
            </a:ext>
          </a:extLst>
        </xdr:cNvPr>
        <xdr:cNvSpPr/>
      </xdr:nvSpPr>
      <xdr:spPr>
        <a:xfrm>
          <a:off x="162687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78212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D89067DD-127A-4EE6-B51C-3621010DEE03}"/>
            </a:ext>
          </a:extLst>
        </xdr:cNvPr>
        <xdr:cNvSpPr txBox="1"/>
      </xdr:nvSpPr>
      <xdr:spPr>
        <a:xfrm>
          <a:off x="16357600" y="1002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171269</xdr:rowOff>
    </xdr:from>
    <xdr:to>
      <xdr:col>81</xdr:col>
      <xdr:colOff>101600</xdr:colOff>
      <xdr:row>59</xdr:row>
      <xdr:rowOff>101419</xdr:rowOff>
    </xdr:to>
    <xdr:sp macro="" textlink="">
      <xdr:nvSpPr>
        <xdr:cNvPr id="648" name="楕円 647">
          <a:extLst>
            <a:ext uri="{FF2B5EF4-FFF2-40B4-BE49-F238E27FC236}">
              <a16:creationId xmlns:a16="http://schemas.microsoft.com/office/drawing/2014/main" id="{B112492B-4B8D-4286-9FE5-E249E315FA06}"/>
            </a:ext>
          </a:extLst>
        </xdr:cNvPr>
        <xdr:cNvSpPr/>
      </xdr:nvSpPr>
      <xdr:spPr>
        <a:xfrm>
          <a:off x="15430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50619</xdr:rowOff>
    </xdr:from>
    <xdr:to>
      <xdr:col>85</xdr:col>
      <xdr:colOff>127000</xdr:colOff>
      <xdr:row>59</xdr:row>
      <xdr:rowOff>106135</xdr:rowOff>
    </xdr:to>
    <xdr:cxnSp macro="">
      <xdr:nvCxnSpPr>
        <xdr:cNvPr id="649" name="直線コネクタ 648">
          <a:extLst>
            <a:ext uri="{FF2B5EF4-FFF2-40B4-BE49-F238E27FC236}">
              <a16:creationId xmlns:a16="http://schemas.microsoft.com/office/drawing/2014/main" id="{FE95B831-5F63-4801-96E0-0ED5BAAFC620}"/>
            </a:ext>
          </a:extLst>
        </xdr:cNvPr>
        <xdr:cNvCxnSpPr/>
      </xdr:nvCxnSpPr>
      <xdr:spPr>
        <a:xfrm>
          <a:off x="15481300" y="10166169"/>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96157</xdr:rowOff>
    </xdr:from>
    <xdr:to>
      <xdr:col>76</xdr:col>
      <xdr:colOff>165100</xdr:colOff>
      <xdr:row>59</xdr:row>
      <xdr:rowOff>26307</xdr:rowOff>
    </xdr:to>
    <xdr:sp macro="" textlink="">
      <xdr:nvSpPr>
        <xdr:cNvPr id="650" name="楕円 649">
          <a:extLst>
            <a:ext uri="{FF2B5EF4-FFF2-40B4-BE49-F238E27FC236}">
              <a16:creationId xmlns:a16="http://schemas.microsoft.com/office/drawing/2014/main" id="{F0E46D20-596A-493E-8240-6A9FB73BE056}"/>
            </a:ext>
          </a:extLst>
        </xdr:cNvPr>
        <xdr:cNvSpPr/>
      </xdr:nvSpPr>
      <xdr:spPr>
        <a:xfrm>
          <a:off x="14541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146957</xdr:rowOff>
    </xdr:from>
    <xdr:to>
      <xdr:col>81</xdr:col>
      <xdr:colOff>50800</xdr:colOff>
      <xdr:row>59</xdr:row>
      <xdr:rowOff>50619</xdr:rowOff>
    </xdr:to>
    <xdr:cxnSp macro="">
      <xdr:nvCxnSpPr>
        <xdr:cNvPr id="651" name="直線コネクタ 650">
          <a:extLst>
            <a:ext uri="{FF2B5EF4-FFF2-40B4-BE49-F238E27FC236}">
              <a16:creationId xmlns:a16="http://schemas.microsoft.com/office/drawing/2014/main" id="{5013E679-1E7E-4541-A7D6-15210BD54246}"/>
            </a:ext>
          </a:extLst>
        </xdr:cNvPr>
        <xdr:cNvCxnSpPr/>
      </xdr:nvCxnSpPr>
      <xdr:spPr>
        <a:xfrm>
          <a:off x="14592300" y="10091057"/>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21046</xdr:rowOff>
    </xdr:from>
    <xdr:to>
      <xdr:col>72</xdr:col>
      <xdr:colOff>38100</xdr:colOff>
      <xdr:row>58</xdr:row>
      <xdr:rowOff>122646</xdr:rowOff>
    </xdr:to>
    <xdr:sp macro="" textlink="">
      <xdr:nvSpPr>
        <xdr:cNvPr id="652" name="楕円 651">
          <a:extLst>
            <a:ext uri="{FF2B5EF4-FFF2-40B4-BE49-F238E27FC236}">
              <a16:creationId xmlns:a16="http://schemas.microsoft.com/office/drawing/2014/main" id="{7CE48374-FEF9-4A10-A0AD-566E7C589F7C}"/>
            </a:ext>
          </a:extLst>
        </xdr:cNvPr>
        <xdr:cNvSpPr/>
      </xdr:nvSpPr>
      <xdr:spPr>
        <a:xfrm>
          <a:off x="13652500" y="996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71846</xdr:rowOff>
    </xdr:from>
    <xdr:to>
      <xdr:col>76</xdr:col>
      <xdr:colOff>114300</xdr:colOff>
      <xdr:row>58</xdr:row>
      <xdr:rowOff>146957</xdr:rowOff>
    </xdr:to>
    <xdr:cxnSp macro="">
      <xdr:nvCxnSpPr>
        <xdr:cNvPr id="653" name="直線コネクタ 652">
          <a:extLst>
            <a:ext uri="{FF2B5EF4-FFF2-40B4-BE49-F238E27FC236}">
              <a16:creationId xmlns:a16="http://schemas.microsoft.com/office/drawing/2014/main" id="{1094103A-B9A4-44CE-B898-5FB79234B771}"/>
            </a:ext>
          </a:extLst>
        </xdr:cNvPr>
        <xdr:cNvCxnSpPr/>
      </xdr:nvCxnSpPr>
      <xdr:spPr>
        <a:xfrm>
          <a:off x="13703300" y="1001594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159838</xdr:rowOff>
    </xdr:from>
    <xdr:to>
      <xdr:col>67</xdr:col>
      <xdr:colOff>101600</xdr:colOff>
      <xdr:row>58</xdr:row>
      <xdr:rowOff>89988</xdr:rowOff>
    </xdr:to>
    <xdr:sp macro="" textlink="">
      <xdr:nvSpPr>
        <xdr:cNvPr id="654" name="楕円 653">
          <a:extLst>
            <a:ext uri="{FF2B5EF4-FFF2-40B4-BE49-F238E27FC236}">
              <a16:creationId xmlns:a16="http://schemas.microsoft.com/office/drawing/2014/main" id="{512A97BB-751F-45AB-9AEC-CC1B8F644D4F}"/>
            </a:ext>
          </a:extLst>
        </xdr:cNvPr>
        <xdr:cNvSpPr/>
      </xdr:nvSpPr>
      <xdr:spPr>
        <a:xfrm>
          <a:off x="12763500" y="993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39188</xdr:rowOff>
    </xdr:from>
    <xdr:to>
      <xdr:col>71</xdr:col>
      <xdr:colOff>177800</xdr:colOff>
      <xdr:row>58</xdr:row>
      <xdr:rowOff>71846</xdr:rowOff>
    </xdr:to>
    <xdr:cxnSp macro="">
      <xdr:nvCxnSpPr>
        <xdr:cNvPr id="655" name="直線コネクタ 654">
          <a:extLst>
            <a:ext uri="{FF2B5EF4-FFF2-40B4-BE49-F238E27FC236}">
              <a16:creationId xmlns:a16="http://schemas.microsoft.com/office/drawing/2014/main" id="{8ADF30C8-2474-4D2E-80A3-A764E909AB57}"/>
            </a:ext>
          </a:extLst>
        </xdr:cNvPr>
        <xdr:cNvCxnSpPr/>
      </xdr:nvCxnSpPr>
      <xdr:spPr>
        <a:xfrm>
          <a:off x="12814300" y="99832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656" name="n_1aveValue【学校施設】&#10;有形固定資産減価償却率">
          <a:extLst>
            <a:ext uri="{FF2B5EF4-FFF2-40B4-BE49-F238E27FC236}">
              <a16:creationId xmlns:a16="http://schemas.microsoft.com/office/drawing/2014/main" id="{BE816349-CDC7-4BEC-880C-F40A63A2DD3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D7223A1B-109D-4F4A-8767-DEDE8E539B2D}"/>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4AC24B57-08D8-491C-8E67-22850031A078}"/>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170923</xdr:rowOff>
    </xdr:from>
    <xdr:ext cx="405111" cy="259045"/>
    <xdr:sp macro="" textlink="">
      <xdr:nvSpPr>
        <xdr:cNvPr id="659" name="n_4aveValue【学校施設】&#10;有形固定資産減価償却率">
          <a:extLst>
            <a:ext uri="{FF2B5EF4-FFF2-40B4-BE49-F238E27FC236}">
              <a16:creationId xmlns:a16="http://schemas.microsoft.com/office/drawing/2014/main" id="{4B4E8E57-0200-45EC-A93B-03BA41CB4121}"/>
            </a:ext>
          </a:extLst>
        </xdr:cNvPr>
        <xdr:cNvSpPr txBox="1"/>
      </xdr:nvSpPr>
      <xdr:spPr>
        <a:xfrm>
          <a:off x="12611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117946</xdr:rowOff>
    </xdr:from>
    <xdr:ext cx="405111" cy="259045"/>
    <xdr:sp macro="" textlink="">
      <xdr:nvSpPr>
        <xdr:cNvPr id="660" name="n_1mainValue【学校施設】&#10;有形固定資産減価償却率">
          <a:extLst>
            <a:ext uri="{FF2B5EF4-FFF2-40B4-BE49-F238E27FC236}">
              <a16:creationId xmlns:a16="http://schemas.microsoft.com/office/drawing/2014/main" id="{87C831A6-F461-4291-8CD7-2C1563C80043}"/>
            </a:ext>
          </a:extLst>
        </xdr:cNvPr>
        <xdr:cNvSpPr txBox="1"/>
      </xdr:nvSpPr>
      <xdr:spPr>
        <a:xfrm>
          <a:off x="152660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42834</xdr:rowOff>
    </xdr:from>
    <xdr:ext cx="405111" cy="259045"/>
    <xdr:sp macro="" textlink="">
      <xdr:nvSpPr>
        <xdr:cNvPr id="661" name="n_2mainValue【学校施設】&#10;有形固定資産減価償却率">
          <a:extLst>
            <a:ext uri="{FF2B5EF4-FFF2-40B4-BE49-F238E27FC236}">
              <a16:creationId xmlns:a16="http://schemas.microsoft.com/office/drawing/2014/main" id="{1970B5A5-4C7D-427A-902F-F1552BDAECF2}"/>
            </a:ext>
          </a:extLst>
        </xdr:cNvPr>
        <xdr:cNvSpPr txBox="1"/>
      </xdr:nvSpPr>
      <xdr:spPr>
        <a:xfrm>
          <a:off x="14389744" y="981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139173</xdr:rowOff>
    </xdr:from>
    <xdr:ext cx="405111" cy="259045"/>
    <xdr:sp macro="" textlink="">
      <xdr:nvSpPr>
        <xdr:cNvPr id="662" name="n_3mainValue【学校施設】&#10;有形固定資産減価償却率">
          <a:extLst>
            <a:ext uri="{FF2B5EF4-FFF2-40B4-BE49-F238E27FC236}">
              <a16:creationId xmlns:a16="http://schemas.microsoft.com/office/drawing/2014/main" id="{9A78F2B3-005B-460E-BC24-910F2CAF9D13}"/>
            </a:ext>
          </a:extLst>
        </xdr:cNvPr>
        <xdr:cNvSpPr txBox="1"/>
      </xdr:nvSpPr>
      <xdr:spPr>
        <a:xfrm>
          <a:off x="13500744" y="974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106515</xdr:rowOff>
    </xdr:from>
    <xdr:ext cx="405111" cy="259045"/>
    <xdr:sp macro="" textlink="">
      <xdr:nvSpPr>
        <xdr:cNvPr id="663" name="n_4mainValue【学校施設】&#10;有形固定資産減価償却率">
          <a:extLst>
            <a:ext uri="{FF2B5EF4-FFF2-40B4-BE49-F238E27FC236}">
              <a16:creationId xmlns:a16="http://schemas.microsoft.com/office/drawing/2014/main" id="{68AE5472-E496-4937-A703-60819E3FD690}"/>
            </a:ext>
          </a:extLst>
        </xdr:cNvPr>
        <xdr:cNvSpPr txBox="1"/>
      </xdr:nvSpPr>
      <xdr:spPr>
        <a:xfrm>
          <a:off x="12611744" y="970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66C4BA15-CA69-406A-A26F-4215EB024EA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01D665E-B6FD-444C-BF03-C25C8B33C7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99AB955D-AE37-4156-9A6F-9DEABEA7813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13F66F3-49E4-49DF-923F-743636173B2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D8E7C794-3ECE-4DDE-B59B-9424CDA6EF1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9D44A129-5DC0-4D30-B5CB-F2B6579A9D3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679126DD-7F6F-421A-BFD9-8A2559EFEFD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91FAADF8-45E9-4779-BED6-E75B62ED245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F228CEAF-8036-4FC8-8667-C4DE106D834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8ADD0A7A-261F-476A-BDA4-E88CC61A2A9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E4A19E50-4BF7-484D-B7FC-9A58473B4B0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684F2868-455A-4AC2-AAA7-469541FDF09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ED29EB3D-F669-4A17-9E0E-D66EFCD293B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1D3A0608-E43C-4A58-A541-AA4176F36B8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7921A701-42BA-4CD7-80A8-6AD1B923BCC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359BDC3E-59EA-4869-845D-A8DD5289388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9B39F675-575A-485C-AA9D-8EF3BEC497D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431236E2-31E3-4242-BA9B-2E5DC77AC7E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2D6C5234-81B3-4050-B7D5-BC1CBA49D00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5626BEB7-ECE9-4F9B-966F-7A9478481DA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3ACB3CC4-B728-47B0-A5D8-F3684D6282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CB50EAA3-6876-47E8-ACF7-E166A7E7911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F9AA1312-5251-4BEC-9EB9-25A3B8CFD72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4E4333C2-507E-403A-BB74-8BC486AD3E81}"/>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6BE2864E-AC84-4E4A-9D43-E5B6D15D6806}"/>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2A1B8CAD-DC20-40E7-91A5-3A1E664606B5}"/>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1835F761-62C0-4735-BA55-BB7F590D8FDF}"/>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653AB884-FFCC-4002-A92D-4BF03AD393BF}"/>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896B4651-0E9C-4E62-B7F3-84F85645372E}"/>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91494CA-B898-4651-87D5-17B0010EFA0E}"/>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CF22D2FC-93A3-4A39-8F93-A36DE9AC69F3}"/>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912D1932-FD63-4FC1-B722-3EB20D2967D3}"/>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9E25A190-EBBD-4679-9C64-57A7BA81AE92}"/>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7" name="フローチャート: 判断 696">
          <a:extLst>
            <a:ext uri="{FF2B5EF4-FFF2-40B4-BE49-F238E27FC236}">
              <a16:creationId xmlns:a16="http://schemas.microsoft.com/office/drawing/2014/main" id="{EFD4B165-B376-4C76-BF21-82737E2E847C}"/>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F9E56F8-6E9C-408E-B260-46476F3E44C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8E1847FA-2F3A-4D78-8667-330AFF1B1F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4FC4259-B903-4150-8058-F3F05E110B1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A9E2B0C-C194-40C2-8725-9EE19D778E5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4EA6005-8DE7-4788-98BD-68A50C74222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103695</xdr:rowOff>
    </xdr:from>
    <xdr:to>
      <xdr:col>116</xdr:col>
      <xdr:colOff>114300</xdr:colOff>
      <xdr:row>63</xdr:row>
      <xdr:rowOff>33845</xdr:rowOff>
    </xdr:to>
    <xdr:sp macro="" textlink="">
      <xdr:nvSpPr>
        <xdr:cNvPr id="703" name="楕円 702">
          <a:extLst>
            <a:ext uri="{FF2B5EF4-FFF2-40B4-BE49-F238E27FC236}">
              <a16:creationId xmlns:a16="http://schemas.microsoft.com/office/drawing/2014/main" id="{D5AB3C87-5C36-4F8C-808D-7812D2C02EF0}"/>
            </a:ext>
          </a:extLst>
        </xdr:cNvPr>
        <xdr:cNvSpPr/>
      </xdr:nvSpPr>
      <xdr:spPr>
        <a:xfrm>
          <a:off x="22110700" y="1073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18622</xdr:rowOff>
    </xdr:from>
    <xdr:ext cx="469744" cy="259045"/>
    <xdr:sp macro="" textlink="">
      <xdr:nvSpPr>
        <xdr:cNvPr id="704" name="【学校施設】&#10;一人当たり面積該当値テキスト">
          <a:extLst>
            <a:ext uri="{FF2B5EF4-FFF2-40B4-BE49-F238E27FC236}">
              <a16:creationId xmlns:a16="http://schemas.microsoft.com/office/drawing/2014/main" id="{5657FA96-DC31-4EEE-82EA-2926913636D2}"/>
            </a:ext>
          </a:extLst>
        </xdr:cNvPr>
        <xdr:cNvSpPr txBox="1"/>
      </xdr:nvSpPr>
      <xdr:spPr>
        <a:xfrm>
          <a:off x="22199600" y="106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105410</xdr:rowOff>
    </xdr:from>
    <xdr:to>
      <xdr:col>112</xdr:col>
      <xdr:colOff>38100</xdr:colOff>
      <xdr:row>63</xdr:row>
      <xdr:rowOff>35560</xdr:rowOff>
    </xdr:to>
    <xdr:sp macro="" textlink="">
      <xdr:nvSpPr>
        <xdr:cNvPr id="705" name="楕円 704">
          <a:extLst>
            <a:ext uri="{FF2B5EF4-FFF2-40B4-BE49-F238E27FC236}">
              <a16:creationId xmlns:a16="http://schemas.microsoft.com/office/drawing/2014/main" id="{38CF41C7-D2CA-4790-B0C6-43D6308608CF}"/>
            </a:ext>
          </a:extLst>
        </xdr:cNvPr>
        <xdr:cNvSpPr/>
      </xdr:nvSpPr>
      <xdr:spPr>
        <a:xfrm>
          <a:off x="21272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154495</xdr:rowOff>
    </xdr:from>
    <xdr:to>
      <xdr:col>116</xdr:col>
      <xdr:colOff>63500</xdr:colOff>
      <xdr:row>62</xdr:row>
      <xdr:rowOff>156210</xdr:rowOff>
    </xdr:to>
    <xdr:cxnSp macro="">
      <xdr:nvCxnSpPr>
        <xdr:cNvPr id="706" name="直線コネクタ 705">
          <a:extLst>
            <a:ext uri="{FF2B5EF4-FFF2-40B4-BE49-F238E27FC236}">
              <a16:creationId xmlns:a16="http://schemas.microsoft.com/office/drawing/2014/main" id="{0AB9B81E-274D-4904-ABC7-2BAF3FC7F614}"/>
            </a:ext>
          </a:extLst>
        </xdr:cNvPr>
        <xdr:cNvCxnSpPr/>
      </xdr:nvCxnSpPr>
      <xdr:spPr>
        <a:xfrm flipV="1">
          <a:off x="21323300" y="10784395"/>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105219</xdr:rowOff>
    </xdr:from>
    <xdr:to>
      <xdr:col>107</xdr:col>
      <xdr:colOff>101600</xdr:colOff>
      <xdr:row>63</xdr:row>
      <xdr:rowOff>35369</xdr:rowOff>
    </xdr:to>
    <xdr:sp macro="" textlink="">
      <xdr:nvSpPr>
        <xdr:cNvPr id="707" name="楕円 706">
          <a:extLst>
            <a:ext uri="{FF2B5EF4-FFF2-40B4-BE49-F238E27FC236}">
              <a16:creationId xmlns:a16="http://schemas.microsoft.com/office/drawing/2014/main" id="{E647F1AF-48CE-4A63-A7FB-B1DA17F9DDE2}"/>
            </a:ext>
          </a:extLst>
        </xdr:cNvPr>
        <xdr:cNvSpPr/>
      </xdr:nvSpPr>
      <xdr:spPr>
        <a:xfrm>
          <a:off x="20383500" y="107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156019</xdr:rowOff>
    </xdr:from>
    <xdr:to>
      <xdr:col>111</xdr:col>
      <xdr:colOff>177800</xdr:colOff>
      <xdr:row>62</xdr:row>
      <xdr:rowOff>156210</xdr:rowOff>
    </xdr:to>
    <xdr:cxnSp macro="">
      <xdr:nvCxnSpPr>
        <xdr:cNvPr id="708" name="直線コネクタ 707">
          <a:extLst>
            <a:ext uri="{FF2B5EF4-FFF2-40B4-BE49-F238E27FC236}">
              <a16:creationId xmlns:a16="http://schemas.microsoft.com/office/drawing/2014/main" id="{F5242D81-D5C6-4ABE-8D95-7F3F4C524FBC}"/>
            </a:ext>
          </a:extLst>
        </xdr:cNvPr>
        <xdr:cNvCxnSpPr/>
      </xdr:nvCxnSpPr>
      <xdr:spPr>
        <a:xfrm>
          <a:off x="20434300" y="1078591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105981</xdr:rowOff>
    </xdr:from>
    <xdr:to>
      <xdr:col>102</xdr:col>
      <xdr:colOff>165100</xdr:colOff>
      <xdr:row>63</xdr:row>
      <xdr:rowOff>36131</xdr:rowOff>
    </xdr:to>
    <xdr:sp macro="" textlink="">
      <xdr:nvSpPr>
        <xdr:cNvPr id="709" name="楕円 708">
          <a:extLst>
            <a:ext uri="{FF2B5EF4-FFF2-40B4-BE49-F238E27FC236}">
              <a16:creationId xmlns:a16="http://schemas.microsoft.com/office/drawing/2014/main" id="{31489A8A-323F-4B3B-AC27-1EC609FA16EE}"/>
            </a:ext>
          </a:extLst>
        </xdr:cNvPr>
        <xdr:cNvSpPr/>
      </xdr:nvSpPr>
      <xdr:spPr>
        <a:xfrm>
          <a:off x="19494500" y="1073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156019</xdr:rowOff>
    </xdr:from>
    <xdr:to>
      <xdr:col>107</xdr:col>
      <xdr:colOff>50800</xdr:colOff>
      <xdr:row>62</xdr:row>
      <xdr:rowOff>156781</xdr:rowOff>
    </xdr:to>
    <xdr:cxnSp macro="">
      <xdr:nvCxnSpPr>
        <xdr:cNvPr id="710" name="直線コネクタ 709">
          <a:extLst>
            <a:ext uri="{FF2B5EF4-FFF2-40B4-BE49-F238E27FC236}">
              <a16:creationId xmlns:a16="http://schemas.microsoft.com/office/drawing/2014/main" id="{D1DF640F-B3FB-4C52-A7EB-BD95AE28670D}"/>
            </a:ext>
          </a:extLst>
        </xdr:cNvPr>
        <xdr:cNvCxnSpPr/>
      </xdr:nvCxnSpPr>
      <xdr:spPr>
        <a:xfrm flipV="1">
          <a:off x="19545300" y="1078591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108268</xdr:rowOff>
    </xdr:from>
    <xdr:to>
      <xdr:col>98</xdr:col>
      <xdr:colOff>38100</xdr:colOff>
      <xdr:row>63</xdr:row>
      <xdr:rowOff>38418</xdr:rowOff>
    </xdr:to>
    <xdr:sp macro="" textlink="">
      <xdr:nvSpPr>
        <xdr:cNvPr id="711" name="楕円 710">
          <a:extLst>
            <a:ext uri="{FF2B5EF4-FFF2-40B4-BE49-F238E27FC236}">
              <a16:creationId xmlns:a16="http://schemas.microsoft.com/office/drawing/2014/main" id="{EAAE2070-4558-4CE1-8617-805293DDFEC6}"/>
            </a:ext>
          </a:extLst>
        </xdr:cNvPr>
        <xdr:cNvSpPr/>
      </xdr:nvSpPr>
      <xdr:spPr>
        <a:xfrm>
          <a:off x="186055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156781</xdr:rowOff>
    </xdr:from>
    <xdr:to>
      <xdr:col>102</xdr:col>
      <xdr:colOff>114300</xdr:colOff>
      <xdr:row>62</xdr:row>
      <xdr:rowOff>159068</xdr:rowOff>
    </xdr:to>
    <xdr:cxnSp macro="">
      <xdr:nvCxnSpPr>
        <xdr:cNvPr id="712" name="直線コネクタ 711">
          <a:extLst>
            <a:ext uri="{FF2B5EF4-FFF2-40B4-BE49-F238E27FC236}">
              <a16:creationId xmlns:a16="http://schemas.microsoft.com/office/drawing/2014/main" id="{48B32C18-3DF7-4297-8256-425AA77DBCCC}"/>
            </a:ext>
          </a:extLst>
        </xdr:cNvPr>
        <xdr:cNvCxnSpPr/>
      </xdr:nvCxnSpPr>
      <xdr:spPr>
        <a:xfrm flipV="1">
          <a:off x="18656300" y="10786681"/>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A01150E2-56E6-41D6-8DDF-C7576E67867E}"/>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8E94A26C-D9D2-4232-9AC3-A5161830B79A}"/>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50F8CAFA-B14A-46AD-A79F-AB1701430579}"/>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716" name="n_4aveValue【学校施設】&#10;一人当たり面積">
          <a:extLst>
            <a:ext uri="{FF2B5EF4-FFF2-40B4-BE49-F238E27FC236}">
              <a16:creationId xmlns:a16="http://schemas.microsoft.com/office/drawing/2014/main" id="{EA9D585A-17D0-4FCD-AD07-66810CE1F5B7}"/>
            </a:ext>
          </a:extLst>
        </xdr:cNvPr>
        <xdr:cNvSpPr txBox="1"/>
      </xdr:nvSpPr>
      <xdr:spPr>
        <a:xfrm>
          <a:off x="18421427" y="1039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26687</xdr:rowOff>
    </xdr:from>
    <xdr:ext cx="469744" cy="259045"/>
    <xdr:sp macro="" textlink="">
      <xdr:nvSpPr>
        <xdr:cNvPr id="717" name="n_1mainValue【学校施設】&#10;一人当たり面積">
          <a:extLst>
            <a:ext uri="{FF2B5EF4-FFF2-40B4-BE49-F238E27FC236}">
              <a16:creationId xmlns:a16="http://schemas.microsoft.com/office/drawing/2014/main" id="{07D0B87B-BF2E-4409-A258-C1C9BBACFA88}"/>
            </a:ext>
          </a:extLst>
        </xdr:cNvPr>
        <xdr:cNvSpPr txBox="1"/>
      </xdr:nvSpPr>
      <xdr:spPr>
        <a:xfrm>
          <a:off x="210757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26496</xdr:rowOff>
    </xdr:from>
    <xdr:ext cx="469744" cy="259045"/>
    <xdr:sp macro="" textlink="">
      <xdr:nvSpPr>
        <xdr:cNvPr id="718" name="n_2mainValue【学校施設】&#10;一人当たり面積">
          <a:extLst>
            <a:ext uri="{FF2B5EF4-FFF2-40B4-BE49-F238E27FC236}">
              <a16:creationId xmlns:a16="http://schemas.microsoft.com/office/drawing/2014/main" id="{8D49DE80-BFB0-45AC-B140-B113AFAC5A67}"/>
            </a:ext>
          </a:extLst>
        </xdr:cNvPr>
        <xdr:cNvSpPr txBox="1"/>
      </xdr:nvSpPr>
      <xdr:spPr>
        <a:xfrm>
          <a:off x="20199427" y="1082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27258</xdr:rowOff>
    </xdr:from>
    <xdr:ext cx="469744" cy="259045"/>
    <xdr:sp macro="" textlink="">
      <xdr:nvSpPr>
        <xdr:cNvPr id="719" name="n_3mainValue【学校施設】&#10;一人当たり面積">
          <a:extLst>
            <a:ext uri="{FF2B5EF4-FFF2-40B4-BE49-F238E27FC236}">
              <a16:creationId xmlns:a16="http://schemas.microsoft.com/office/drawing/2014/main" id="{3BAA8D63-40FF-49BF-A091-4D341D634A8F}"/>
            </a:ext>
          </a:extLst>
        </xdr:cNvPr>
        <xdr:cNvSpPr txBox="1"/>
      </xdr:nvSpPr>
      <xdr:spPr>
        <a:xfrm>
          <a:off x="19310427" y="1082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29545</xdr:rowOff>
    </xdr:from>
    <xdr:ext cx="469744" cy="259045"/>
    <xdr:sp macro="" textlink="">
      <xdr:nvSpPr>
        <xdr:cNvPr id="720" name="n_4mainValue【学校施設】&#10;一人当たり面積">
          <a:extLst>
            <a:ext uri="{FF2B5EF4-FFF2-40B4-BE49-F238E27FC236}">
              <a16:creationId xmlns:a16="http://schemas.microsoft.com/office/drawing/2014/main" id="{12FE3406-3A3C-4599-A2C3-CD0275D0FFED}"/>
            </a:ext>
          </a:extLst>
        </xdr:cNvPr>
        <xdr:cNvSpPr txBox="1"/>
      </xdr:nvSpPr>
      <xdr:spPr>
        <a:xfrm>
          <a:off x="18421427" y="1083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7BEF93C3-AC85-46B2-84CF-F38FC6533B2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FA668EC-B77D-4CDD-B893-5B0F0B65387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BF2C35A-9290-40C4-B93D-87C1BFCD85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20F4DCD8-D197-4884-9B94-A89C51E3145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376AC1F-7B48-435C-A6C1-DAF14D713B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CE6ABBAF-CA2C-43B1-AD6E-053FD2FEBF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E0257569-929B-42E6-8B65-1BF34C19919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EFB4667E-7A5D-4B84-BD06-C6902C5E800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A576BD1-E2C0-4499-890A-5C5807B0BF6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6C156759-F532-4FB7-922A-C00CC74F8A8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3BAB7A0C-E22F-4FC1-ACB5-D033303782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236367BF-BDD4-4760-97F9-8AB276F4A59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5A22CBA6-7FD2-45C5-BAD1-6E0CBD1184E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FFF7BF1D-F2BF-48CB-9CB1-B372552F87C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C69DB86D-15DB-4B66-BF57-849B44542F0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E8A2FD16-5113-4513-AD18-532F4C8E09D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F8D25516-B562-4F06-885D-56513F9272B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C9DB7665-ED14-4243-948C-30CB1C10367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CFB6E271-4C1C-4E11-8A4A-B83C47132A0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EF013916-F623-4F5E-A0A1-D8D75E91226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E53F1EDE-0DBA-4AC7-855E-B2A80D706AC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38C1DC47-9345-4C19-8FFE-F0185254C6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27F0C7E5-286C-4267-AD5C-994E8AD2B41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3AD7486E-6F15-40C3-A9F0-C44961837626}"/>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D0A8E1B8-B722-4882-BBAD-BDBACCFFBFFE}"/>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B259F32F-62C2-46BC-9DAF-1EBB306C7C16}"/>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A4B00D7D-104B-4707-818B-55BDC77FB566}"/>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D36078E5-5C78-47B7-9B20-F5D0ED9E9898}"/>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9" name="【児童館】&#10;有形固定資産減価償却率平均値テキスト">
          <a:extLst>
            <a:ext uri="{FF2B5EF4-FFF2-40B4-BE49-F238E27FC236}">
              <a16:creationId xmlns:a16="http://schemas.microsoft.com/office/drawing/2014/main" id="{C030CBEF-71D7-4218-924E-87B77BA49276}"/>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CA021DC0-3EEC-483E-8C37-1F124985FFB1}"/>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0196E293-8846-4DB5-82CE-68088A9D4F35}"/>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C0670C9A-33C6-414D-BC35-8D6665F9BE7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50342232-9BF5-45B6-88A2-E2B7A528B51D}"/>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144780</xdr:rowOff>
    </xdr:from>
    <xdr:to>
      <xdr:col>67</xdr:col>
      <xdr:colOff>101600</xdr:colOff>
      <xdr:row>83</xdr:row>
      <xdr:rowOff>74930</xdr:rowOff>
    </xdr:to>
    <xdr:sp macro="" textlink="">
      <xdr:nvSpPr>
        <xdr:cNvPr id="754" name="フローチャート: 判断 753">
          <a:extLst>
            <a:ext uri="{FF2B5EF4-FFF2-40B4-BE49-F238E27FC236}">
              <a16:creationId xmlns:a16="http://schemas.microsoft.com/office/drawing/2014/main" id="{3DA6CE3E-2521-4A9A-81FC-8E0CEB3CD7F9}"/>
            </a:ext>
          </a:extLst>
        </xdr:cNvPr>
        <xdr:cNvSpPr/>
      </xdr:nvSpPr>
      <xdr:spPr>
        <a:xfrm>
          <a:off x="12763500" y="1420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0D8099D-F651-4F63-9A7B-B8122868111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32E60C3-4470-43CB-8355-698E533BEF3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CC0C1183-9388-47DD-8F77-1C2F9B7AB85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73A3C00A-5185-4F3F-8D77-F168D206862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973CB76-9DA7-4F4F-8D06-07E3A233C17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0</xdr:rowOff>
    </xdr:from>
    <xdr:to>
      <xdr:col>85</xdr:col>
      <xdr:colOff>177800</xdr:colOff>
      <xdr:row>84</xdr:row>
      <xdr:rowOff>101600</xdr:rowOff>
    </xdr:to>
    <xdr:sp macro="" textlink="">
      <xdr:nvSpPr>
        <xdr:cNvPr id="760" name="楕円 759">
          <a:extLst>
            <a:ext uri="{FF2B5EF4-FFF2-40B4-BE49-F238E27FC236}">
              <a16:creationId xmlns:a16="http://schemas.microsoft.com/office/drawing/2014/main" id="{E9ECFC02-67F9-4AB7-9A65-BD33EC35DAD1}"/>
            </a:ext>
          </a:extLst>
        </xdr:cNvPr>
        <xdr:cNvSpPr/>
      </xdr:nvSpPr>
      <xdr:spPr>
        <a:xfrm>
          <a:off x="162687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149877</xdr:rowOff>
    </xdr:from>
    <xdr:ext cx="405111" cy="259045"/>
    <xdr:sp macro="" textlink="">
      <xdr:nvSpPr>
        <xdr:cNvPr id="761" name="【児童館】&#10;有形固定資産減価償却率該当値テキスト">
          <a:extLst>
            <a:ext uri="{FF2B5EF4-FFF2-40B4-BE49-F238E27FC236}">
              <a16:creationId xmlns:a16="http://schemas.microsoft.com/office/drawing/2014/main" id="{FD5D1AA1-F405-4836-AE77-C257B74CE00B}"/>
            </a:ext>
          </a:extLst>
        </xdr:cNvPr>
        <xdr:cNvSpPr txBox="1"/>
      </xdr:nvSpPr>
      <xdr:spPr>
        <a:xfrm>
          <a:off x="16357600" y="1438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142239</xdr:rowOff>
    </xdr:from>
    <xdr:to>
      <xdr:col>81</xdr:col>
      <xdr:colOff>101600</xdr:colOff>
      <xdr:row>84</xdr:row>
      <xdr:rowOff>72389</xdr:rowOff>
    </xdr:to>
    <xdr:sp macro="" textlink="">
      <xdr:nvSpPr>
        <xdr:cNvPr id="762" name="楕円 761">
          <a:extLst>
            <a:ext uri="{FF2B5EF4-FFF2-40B4-BE49-F238E27FC236}">
              <a16:creationId xmlns:a16="http://schemas.microsoft.com/office/drawing/2014/main" id="{1457CF67-164B-4391-AED1-31DADE3C4A32}"/>
            </a:ext>
          </a:extLst>
        </xdr:cNvPr>
        <xdr:cNvSpPr/>
      </xdr:nvSpPr>
      <xdr:spPr>
        <a:xfrm>
          <a:off x="15430500" y="1437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21589</xdr:rowOff>
    </xdr:from>
    <xdr:to>
      <xdr:col>85</xdr:col>
      <xdr:colOff>127000</xdr:colOff>
      <xdr:row>84</xdr:row>
      <xdr:rowOff>50800</xdr:rowOff>
    </xdr:to>
    <xdr:cxnSp macro="">
      <xdr:nvCxnSpPr>
        <xdr:cNvPr id="763" name="直線コネクタ 762">
          <a:extLst>
            <a:ext uri="{FF2B5EF4-FFF2-40B4-BE49-F238E27FC236}">
              <a16:creationId xmlns:a16="http://schemas.microsoft.com/office/drawing/2014/main" id="{64F11997-F514-4AC8-92FC-923F5DC4B506}"/>
            </a:ext>
          </a:extLst>
        </xdr:cNvPr>
        <xdr:cNvCxnSpPr/>
      </xdr:nvCxnSpPr>
      <xdr:spPr>
        <a:xfrm>
          <a:off x="15481300" y="14423389"/>
          <a:ext cx="8382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113030</xdr:rowOff>
    </xdr:from>
    <xdr:to>
      <xdr:col>76</xdr:col>
      <xdr:colOff>165100</xdr:colOff>
      <xdr:row>84</xdr:row>
      <xdr:rowOff>43180</xdr:rowOff>
    </xdr:to>
    <xdr:sp macro="" textlink="">
      <xdr:nvSpPr>
        <xdr:cNvPr id="764" name="楕円 763">
          <a:extLst>
            <a:ext uri="{FF2B5EF4-FFF2-40B4-BE49-F238E27FC236}">
              <a16:creationId xmlns:a16="http://schemas.microsoft.com/office/drawing/2014/main" id="{272BE99B-16C4-4842-B678-9AF55A58966C}"/>
            </a:ext>
          </a:extLst>
        </xdr:cNvPr>
        <xdr:cNvSpPr/>
      </xdr:nvSpPr>
      <xdr:spPr>
        <a:xfrm>
          <a:off x="14541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163830</xdr:rowOff>
    </xdr:from>
    <xdr:to>
      <xdr:col>81</xdr:col>
      <xdr:colOff>50800</xdr:colOff>
      <xdr:row>84</xdr:row>
      <xdr:rowOff>21589</xdr:rowOff>
    </xdr:to>
    <xdr:cxnSp macro="">
      <xdr:nvCxnSpPr>
        <xdr:cNvPr id="765" name="直線コネクタ 764">
          <a:extLst>
            <a:ext uri="{FF2B5EF4-FFF2-40B4-BE49-F238E27FC236}">
              <a16:creationId xmlns:a16="http://schemas.microsoft.com/office/drawing/2014/main" id="{CD0F3E94-9F04-4C40-AF85-4343A9DC1809}"/>
            </a:ext>
          </a:extLst>
        </xdr:cNvPr>
        <xdr:cNvCxnSpPr/>
      </xdr:nvCxnSpPr>
      <xdr:spPr>
        <a:xfrm>
          <a:off x="14592300" y="1439418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85089</xdr:rowOff>
    </xdr:from>
    <xdr:to>
      <xdr:col>72</xdr:col>
      <xdr:colOff>38100</xdr:colOff>
      <xdr:row>84</xdr:row>
      <xdr:rowOff>15239</xdr:rowOff>
    </xdr:to>
    <xdr:sp macro="" textlink="">
      <xdr:nvSpPr>
        <xdr:cNvPr id="766" name="楕円 765">
          <a:extLst>
            <a:ext uri="{FF2B5EF4-FFF2-40B4-BE49-F238E27FC236}">
              <a16:creationId xmlns:a16="http://schemas.microsoft.com/office/drawing/2014/main" id="{EAA15553-5A77-4011-8D2C-71F2540DD06C}"/>
            </a:ext>
          </a:extLst>
        </xdr:cNvPr>
        <xdr:cNvSpPr/>
      </xdr:nvSpPr>
      <xdr:spPr>
        <a:xfrm>
          <a:off x="13652500" y="1431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135889</xdr:rowOff>
    </xdr:from>
    <xdr:to>
      <xdr:col>76</xdr:col>
      <xdr:colOff>114300</xdr:colOff>
      <xdr:row>83</xdr:row>
      <xdr:rowOff>163830</xdr:rowOff>
    </xdr:to>
    <xdr:cxnSp macro="">
      <xdr:nvCxnSpPr>
        <xdr:cNvPr id="767" name="直線コネクタ 766">
          <a:extLst>
            <a:ext uri="{FF2B5EF4-FFF2-40B4-BE49-F238E27FC236}">
              <a16:creationId xmlns:a16="http://schemas.microsoft.com/office/drawing/2014/main" id="{7C9B0654-DBF3-4A6F-8B0D-7FF770BD12B2}"/>
            </a:ext>
          </a:extLst>
        </xdr:cNvPr>
        <xdr:cNvCxnSpPr/>
      </xdr:nvCxnSpPr>
      <xdr:spPr>
        <a:xfrm>
          <a:off x="13703300" y="143662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92711</xdr:rowOff>
    </xdr:from>
    <xdr:to>
      <xdr:col>67</xdr:col>
      <xdr:colOff>101600</xdr:colOff>
      <xdr:row>84</xdr:row>
      <xdr:rowOff>22861</xdr:rowOff>
    </xdr:to>
    <xdr:sp macro="" textlink="">
      <xdr:nvSpPr>
        <xdr:cNvPr id="768" name="楕円 767">
          <a:extLst>
            <a:ext uri="{FF2B5EF4-FFF2-40B4-BE49-F238E27FC236}">
              <a16:creationId xmlns:a16="http://schemas.microsoft.com/office/drawing/2014/main" id="{DF8205E5-38D8-4964-860C-D88E3F57BBFB}"/>
            </a:ext>
          </a:extLst>
        </xdr:cNvPr>
        <xdr:cNvSpPr/>
      </xdr:nvSpPr>
      <xdr:spPr>
        <a:xfrm>
          <a:off x="12763500" y="1432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135889</xdr:rowOff>
    </xdr:from>
    <xdr:to>
      <xdr:col>71</xdr:col>
      <xdr:colOff>177800</xdr:colOff>
      <xdr:row>83</xdr:row>
      <xdr:rowOff>143511</xdr:rowOff>
    </xdr:to>
    <xdr:cxnSp macro="">
      <xdr:nvCxnSpPr>
        <xdr:cNvPr id="769" name="直線コネクタ 768">
          <a:extLst>
            <a:ext uri="{FF2B5EF4-FFF2-40B4-BE49-F238E27FC236}">
              <a16:creationId xmlns:a16="http://schemas.microsoft.com/office/drawing/2014/main" id="{B30A0782-8E29-4D82-9529-F24B1A93A85E}"/>
            </a:ext>
          </a:extLst>
        </xdr:cNvPr>
        <xdr:cNvCxnSpPr/>
      </xdr:nvCxnSpPr>
      <xdr:spPr>
        <a:xfrm flipV="1">
          <a:off x="12814300" y="14366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70" name="n_1aveValue【児童館】&#10;有形固定資産減価償却率">
          <a:extLst>
            <a:ext uri="{FF2B5EF4-FFF2-40B4-BE49-F238E27FC236}">
              <a16:creationId xmlns:a16="http://schemas.microsoft.com/office/drawing/2014/main" id="{7726B8C2-DB30-4EDD-B877-B353D5B4F211}"/>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71" name="n_2aveValue【児童館】&#10;有形固定資産減価償却率">
          <a:extLst>
            <a:ext uri="{FF2B5EF4-FFF2-40B4-BE49-F238E27FC236}">
              <a16:creationId xmlns:a16="http://schemas.microsoft.com/office/drawing/2014/main" id="{EB4E7939-9D9E-43E6-AD4B-B8909239775D}"/>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72" name="n_3aveValue【児童館】&#10;有形固定資産減価償却率">
          <a:extLst>
            <a:ext uri="{FF2B5EF4-FFF2-40B4-BE49-F238E27FC236}">
              <a16:creationId xmlns:a16="http://schemas.microsoft.com/office/drawing/2014/main" id="{8CDB16EE-CB70-48EB-82BB-585DC01FCFF3}"/>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91457</xdr:rowOff>
    </xdr:from>
    <xdr:ext cx="405111" cy="259045"/>
    <xdr:sp macro="" textlink="">
      <xdr:nvSpPr>
        <xdr:cNvPr id="773" name="n_4aveValue【児童館】&#10;有形固定資産減価償却率">
          <a:extLst>
            <a:ext uri="{FF2B5EF4-FFF2-40B4-BE49-F238E27FC236}">
              <a16:creationId xmlns:a16="http://schemas.microsoft.com/office/drawing/2014/main" id="{32C60D90-A9A8-403B-988F-97DA5E7E09FF}"/>
            </a:ext>
          </a:extLst>
        </xdr:cNvPr>
        <xdr:cNvSpPr txBox="1"/>
      </xdr:nvSpPr>
      <xdr:spPr>
        <a:xfrm>
          <a:off x="12611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63516</xdr:rowOff>
    </xdr:from>
    <xdr:ext cx="405111" cy="259045"/>
    <xdr:sp macro="" textlink="">
      <xdr:nvSpPr>
        <xdr:cNvPr id="774" name="n_1mainValue【児童館】&#10;有形固定資産減価償却率">
          <a:extLst>
            <a:ext uri="{FF2B5EF4-FFF2-40B4-BE49-F238E27FC236}">
              <a16:creationId xmlns:a16="http://schemas.microsoft.com/office/drawing/2014/main" id="{03E03AF3-5F33-465E-A993-1838CDFC0F77}"/>
            </a:ext>
          </a:extLst>
        </xdr:cNvPr>
        <xdr:cNvSpPr txBox="1"/>
      </xdr:nvSpPr>
      <xdr:spPr>
        <a:xfrm>
          <a:off x="15266044" y="1446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34307</xdr:rowOff>
    </xdr:from>
    <xdr:ext cx="405111" cy="259045"/>
    <xdr:sp macro="" textlink="">
      <xdr:nvSpPr>
        <xdr:cNvPr id="775" name="n_2mainValue【児童館】&#10;有形固定資産減価償却率">
          <a:extLst>
            <a:ext uri="{FF2B5EF4-FFF2-40B4-BE49-F238E27FC236}">
              <a16:creationId xmlns:a16="http://schemas.microsoft.com/office/drawing/2014/main" id="{829E69A6-EE5A-4901-BF82-F163A625ACB6}"/>
            </a:ext>
          </a:extLst>
        </xdr:cNvPr>
        <xdr:cNvSpPr txBox="1"/>
      </xdr:nvSpPr>
      <xdr:spPr>
        <a:xfrm>
          <a:off x="14389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6366</xdr:rowOff>
    </xdr:from>
    <xdr:ext cx="405111" cy="259045"/>
    <xdr:sp macro="" textlink="">
      <xdr:nvSpPr>
        <xdr:cNvPr id="776" name="n_3mainValue【児童館】&#10;有形固定資産減価償却率">
          <a:extLst>
            <a:ext uri="{FF2B5EF4-FFF2-40B4-BE49-F238E27FC236}">
              <a16:creationId xmlns:a16="http://schemas.microsoft.com/office/drawing/2014/main" id="{8BB2D4F1-614C-470E-8174-A8B0704C8DB6}"/>
            </a:ext>
          </a:extLst>
        </xdr:cNvPr>
        <xdr:cNvSpPr txBox="1"/>
      </xdr:nvSpPr>
      <xdr:spPr>
        <a:xfrm>
          <a:off x="13500744" y="1440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13988</xdr:rowOff>
    </xdr:from>
    <xdr:ext cx="405111" cy="259045"/>
    <xdr:sp macro="" textlink="">
      <xdr:nvSpPr>
        <xdr:cNvPr id="777" name="n_4mainValue【児童館】&#10;有形固定資産減価償却率">
          <a:extLst>
            <a:ext uri="{FF2B5EF4-FFF2-40B4-BE49-F238E27FC236}">
              <a16:creationId xmlns:a16="http://schemas.microsoft.com/office/drawing/2014/main" id="{0CA9E103-1968-4D80-BE4C-7A13EA910971}"/>
            </a:ext>
          </a:extLst>
        </xdr:cNvPr>
        <xdr:cNvSpPr txBox="1"/>
      </xdr:nvSpPr>
      <xdr:spPr>
        <a:xfrm>
          <a:off x="12611744" y="14415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67B266F1-AC7B-45B2-BA14-2F914C01055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BAD8786E-8A0D-4D65-9FF9-B74CB6CA8D1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AFA5A2FF-B9BB-4214-BA42-38207CCFBC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19DC42BF-D81D-4DDE-8FD3-C117E58E4B7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DC2094B4-603F-447D-BB39-5DE19811021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84B850BD-82EC-49C1-83CD-CDC6B37BDD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49501BCF-498B-4740-A197-85FB281373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005CEA32-648D-49B9-9242-58FB07EE4AD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8A7F7B9C-FC28-4F4D-BD17-F2ADD939564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F8F8784C-CF2C-4542-BD06-417670C07D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8D17C38E-6722-42DD-8C85-69A590F4DEF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791D9468-5640-4D12-B132-7D6EB98AD3A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19ADF053-2CC1-49BC-9D6A-590E634313F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C9268ACD-DBE4-421A-9B9E-A46568EC20E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DB0C7D3E-E139-4340-AB94-05FAF3F7FAF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81F87338-70AF-4F28-9F51-D4669348963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D4BD741B-8471-46AB-9BE3-1B205FB885E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92FEFDE1-DBD9-4767-8A0B-1F4152E3F47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0CC1125D-D779-4C98-8E5D-A2A0E76EE87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227366B5-A2D3-42D1-9EED-34440D14EB2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62F38ECD-F743-4744-8F8C-30773C12B56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A4A03809-B466-4DFD-8310-DFEE5840651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21627FFC-99D9-49B3-AB74-F4C8542D3AC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02F9B342-C71A-4111-917C-0A5E9858D2B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4BFB0BAF-8B91-4C07-8F03-B1F81AF80DB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B02EBCBE-1187-42E9-BA21-C3A346A033F7}"/>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BFE4013D-EF30-4ABC-931F-7AC07ADC7057}"/>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15412167-0CEF-4B8D-BC07-4A98883FAA24}"/>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FF9023F5-D356-45B5-A44E-41DE2E702247}"/>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BB9333BF-E4B0-4CF2-AC96-65A1829BDAE6}"/>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8" name="【児童館】&#10;一人当たり面積平均値テキスト">
          <a:extLst>
            <a:ext uri="{FF2B5EF4-FFF2-40B4-BE49-F238E27FC236}">
              <a16:creationId xmlns:a16="http://schemas.microsoft.com/office/drawing/2014/main" id="{8A23CC0B-A981-4C10-9CDD-5E3BCDBD5A28}"/>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9C56F1A2-7DE7-4E2D-94CC-A45B909E3008}"/>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CC347288-C334-4345-A535-BC2ADBA10B62}"/>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09C46F66-5718-4227-B1BF-AC42B6ABDE4F}"/>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18D818EC-1163-4615-AC01-514FB3F1F435}"/>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47171</xdr:rowOff>
    </xdr:from>
    <xdr:to>
      <xdr:col>98</xdr:col>
      <xdr:colOff>38100</xdr:colOff>
      <xdr:row>84</xdr:row>
      <xdr:rowOff>148771</xdr:rowOff>
    </xdr:to>
    <xdr:sp macro="" textlink="">
      <xdr:nvSpPr>
        <xdr:cNvPr id="813" name="フローチャート: 判断 812">
          <a:extLst>
            <a:ext uri="{FF2B5EF4-FFF2-40B4-BE49-F238E27FC236}">
              <a16:creationId xmlns:a16="http://schemas.microsoft.com/office/drawing/2014/main" id="{37F5614C-81A0-415A-9CD6-C9189249BAE6}"/>
            </a:ext>
          </a:extLst>
        </xdr:cNvPr>
        <xdr:cNvSpPr/>
      </xdr:nvSpPr>
      <xdr:spPr>
        <a:xfrm>
          <a:off x="18605500" y="1444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BCA13FE5-5CB4-4D06-80AC-CB940D144C6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51EE1F2-198E-4DAA-AEB5-7C27A46D0BD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3B17A5E-BB8D-4846-BF21-A11B4A912B9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8652587-30C9-45E7-858D-199E4C80CA7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3FC9F9B-8369-4074-A052-5ACB3530BC8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169636</xdr:rowOff>
    </xdr:from>
    <xdr:to>
      <xdr:col>116</xdr:col>
      <xdr:colOff>114300</xdr:colOff>
      <xdr:row>86</xdr:row>
      <xdr:rowOff>99786</xdr:rowOff>
    </xdr:to>
    <xdr:sp macro="" textlink="">
      <xdr:nvSpPr>
        <xdr:cNvPr id="819" name="楕円 818">
          <a:extLst>
            <a:ext uri="{FF2B5EF4-FFF2-40B4-BE49-F238E27FC236}">
              <a16:creationId xmlns:a16="http://schemas.microsoft.com/office/drawing/2014/main" id="{16ADB19C-C15C-4064-AD28-C90CCDF3F30E}"/>
            </a:ext>
          </a:extLst>
        </xdr:cNvPr>
        <xdr:cNvSpPr/>
      </xdr:nvSpPr>
      <xdr:spPr>
        <a:xfrm>
          <a:off x="221107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84563</xdr:rowOff>
    </xdr:from>
    <xdr:ext cx="469744" cy="259045"/>
    <xdr:sp macro="" textlink="">
      <xdr:nvSpPr>
        <xdr:cNvPr id="820" name="【児童館】&#10;一人当たり面積該当値テキスト">
          <a:extLst>
            <a:ext uri="{FF2B5EF4-FFF2-40B4-BE49-F238E27FC236}">
              <a16:creationId xmlns:a16="http://schemas.microsoft.com/office/drawing/2014/main" id="{1773FBBD-E624-43EA-865A-C3130306A088}"/>
            </a:ext>
          </a:extLst>
        </xdr:cNvPr>
        <xdr:cNvSpPr txBox="1"/>
      </xdr:nvSpPr>
      <xdr:spPr>
        <a:xfrm>
          <a:off x="22199600" y="1465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169636</xdr:rowOff>
    </xdr:from>
    <xdr:to>
      <xdr:col>112</xdr:col>
      <xdr:colOff>38100</xdr:colOff>
      <xdr:row>86</xdr:row>
      <xdr:rowOff>99786</xdr:rowOff>
    </xdr:to>
    <xdr:sp macro="" textlink="">
      <xdr:nvSpPr>
        <xdr:cNvPr id="821" name="楕円 820">
          <a:extLst>
            <a:ext uri="{FF2B5EF4-FFF2-40B4-BE49-F238E27FC236}">
              <a16:creationId xmlns:a16="http://schemas.microsoft.com/office/drawing/2014/main" id="{551A01D5-628D-4DD6-BBA9-457AA17E0CFD}"/>
            </a:ext>
          </a:extLst>
        </xdr:cNvPr>
        <xdr:cNvSpPr/>
      </xdr:nvSpPr>
      <xdr:spPr>
        <a:xfrm>
          <a:off x="21272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48986</xdr:rowOff>
    </xdr:from>
    <xdr:to>
      <xdr:col>116</xdr:col>
      <xdr:colOff>63500</xdr:colOff>
      <xdr:row>86</xdr:row>
      <xdr:rowOff>48986</xdr:rowOff>
    </xdr:to>
    <xdr:cxnSp macro="">
      <xdr:nvCxnSpPr>
        <xdr:cNvPr id="822" name="直線コネクタ 821">
          <a:extLst>
            <a:ext uri="{FF2B5EF4-FFF2-40B4-BE49-F238E27FC236}">
              <a16:creationId xmlns:a16="http://schemas.microsoft.com/office/drawing/2014/main" id="{0DE19974-8ECA-42F8-A6AB-CD9A6D8BED08}"/>
            </a:ext>
          </a:extLst>
        </xdr:cNvPr>
        <xdr:cNvCxnSpPr/>
      </xdr:nvCxnSpPr>
      <xdr:spPr>
        <a:xfrm>
          <a:off x="21323300" y="147936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169636</xdr:rowOff>
    </xdr:from>
    <xdr:to>
      <xdr:col>107</xdr:col>
      <xdr:colOff>101600</xdr:colOff>
      <xdr:row>86</xdr:row>
      <xdr:rowOff>99786</xdr:rowOff>
    </xdr:to>
    <xdr:sp macro="" textlink="">
      <xdr:nvSpPr>
        <xdr:cNvPr id="823" name="楕円 822">
          <a:extLst>
            <a:ext uri="{FF2B5EF4-FFF2-40B4-BE49-F238E27FC236}">
              <a16:creationId xmlns:a16="http://schemas.microsoft.com/office/drawing/2014/main" id="{CE298596-FA55-45B1-84E0-124688C75506}"/>
            </a:ext>
          </a:extLst>
        </xdr:cNvPr>
        <xdr:cNvSpPr/>
      </xdr:nvSpPr>
      <xdr:spPr>
        <a:xfrm>
          <a:off x="20383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48986</xdr:rowOff>
    </xdr:from>
    <xdr:to>
      <xdr:col>111</xdr:col>
      <xdr:colOff>177800</xdr:colOff>
      <xdr:row>86</xdr:row>
      <xdr:rowOff>48986</xdr:rowOff>
    </xdr:to>
    <xdr:cxnSp macro="">
      <xdr:nvCxnSpPr>
        <xdr:cNvPr id="824" name="直線コネクタ 823">
          <a:extLst>
            <a:ext uri="{FF2B5EF4-FFF2-40B4-BE49-F238E27FC236}">
              <a16:creationId xmlns:a16="http://schemas.microsoft.com/office/drawing/2014/main" id="{56387830-0E44-4AE9-A03E-455A57F4C4B2}"/>
            </a:ext>
          </a:extLst>
        </xdr:cNvPr>
        <xdr:cNvCxnSpPr/>
      </xdr:nvCxnSpPr>
      <xdr:spPr>
        <a:xfrm>
          <a:off x="20434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169636</xdr:rowOff>
    </xdr:from>
    <xdr:to>
      <xdr:col>102</xdr:col>
      <xdr:colOff>165100</xdr:colOff>
      <xdr:row>86</xdr:row>
      <xdr:rowOff>99786</xdr:rowOff>
    </xdr:to>
    <xdr:sp macro="" textlink="">
      <xdr:nvSpPr>
        <xdr:cNvPr id="825" name="楕円 824">
          <a:extLst>
            <a:ext uri="{FF2B5EF4-FFF2-40B4-BE49-F238E27FC236}">
              <a16:creationId xmlns:a16="http://schemas.microsoft.com/office/drawing/2014/main" id="{10D81ACF-A56C-4C3B-ACB2-268AEB308D9E}"/>
            </a:ext>
          </a:extLst>
        </xdr:cNvPr>
        <xdr:cNvSpPr/>
      </xdr:nvSpPr>
      <xdr:spPr>
        <a:xfrm>
          <a:off x="19494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48986</xdr:rowOff>
    </xdr:from>
    <xdr:to>
      <xdr:col>107</xdr:col>
      <xdr:colOff>50800</xdr:colOff>
      <xdr:row>86</xdr:row>
      <xdr:rowOff>48986</xdr:rowOff>
    </xdr:to>
    <xdr:cxnSp macro="">
      <xdr:nvCxnSpPr>
        <xdr:cNvPr id="826" name="直線コネクタ 825">
          <a:extLst>
            <a:ext uri="{FF2B5EF4-FFF2-40B4-BE49-F238E27FC236}">
              <a16:creationId xmlns:a16="http://schemas.microsoft.com/office/drawing/2014/main" id="{DF7F138E-5B31-4A1A-BB6B-34EFF964EC98}"/>
            </a:ext>
          </a:extLst>
        </xdr:cNvPr>
        <xdr:cNvCxnSpPr/>
      </xdr:nvCxnSpPr>
      <xdr:spPr>
        <a:xfrm>
          <a:off x="19545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169636</xdr:rowOff>
    </xdr:from>
    <xdr:to>
      <xdr:col>98</xdr:col>
      <xdr:colOff>38100</xdr:colOff>
      <xdr:row>86</xdr:row>
      <xdr:rowOff>99786</xdr:rowOff>
    </xdr:to>
    <xdr:sp macro="" textlink="">
      <xdr:nvSpPr>
        <xdr:cNvPr id="827" name="楕円 826">
          <a:extLst>
            <a:ext uri="{FF2B5EF4-FFF2-40B4-BE49-F238E27FC236}">
              <a16:creationId xmlns:a16="http://schemas.microsoft.com/office/drawing/2014/main" id="{A5AECBDA-1A41-4BCC-AF00-E5876E29FD89}"/>
            </a:ext>
          </a:extLst>
        </xdr:cNvPr>
        <xdr:cNvSpPr/>
      </xdr:nvSpPr>
      <xdr:spPr>
        <a:xfrm>
          <a:off x="18605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48986</xdr:rowOff>
    </xdr:from>
    <xdr:to>
      <xdr:col>102</xdr:col>
      <xdr:colOff>114300</xdr:colOff>
      <xdr:row>86</xdr:row>
      <xdr:rowOff>48986</xdr:rowOff>
    </xdr:to>
    <xdr:cxnSp macro="">
      <xdr:nvCxnSpPr>
        <xdr:cNvPr id="828" name="直線コネクタ 827">
          <a:extLst>
            <a:ext uri="{FF2B5EF4-FFF2-40B4-BE49-F238E27FC236}">
              <a16:creationId xmlns:a16="http://schemas.microsoft.com/office/drawing/2014/main" id="{4ED3D15A-31B0-4167-A70A-3D545F0200DA}"/>
            </a:ext>
          </a:extLst>
        </xdr:cNvPr>
        <xdr:cNvCxnSpPr/>
      </xdr:nvCxnSpPr>
      <xdr:spPr>
        <a:xfrm>
          <a:off x="18656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EE3FCA2F-FD35-401F-AD4D-3701686663C3}"/>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30" name="n_2aveValue【児童館】&#10;一人当たり面積">
          <a:extLst>
            <a:ext uri="{FF2B5EF4-FFF2-40B4-BE49-F238E27FC236}">
              <a16:creationId xmlns:a16="http://schemas.microsoft.com/office/drawing/2014/main" id="{5DEC1C6F-4C95-4F72-A3BF-83A5BCFD3E97}"/>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31" name="n_3aveValue【児童館】&#10;一人当たり面積">
          <a:extLst>
            <a:ext uri="{FF2B5EF4-FFF2-40B4-BE49-F238E27FC236}">
              <a16:creationId xmlns:a16="http://schemas.microsoft.com/office/drawing/2014/main" id="{1703B4BB-7021-4429-B2AA-5EA34001913C}"/>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165298</xdr:rowOff>
    </xdr:from>
    <xdr:ext cx="469744" cy="259045"/>
    <xdr:sp macro="" textlink="">
      <xdr:nvSpPr>
        <xdr:cNvPr id="832" name="n_4aveValue【児童館】&#10;一人当たり面積">
          <a:extLst>
            <a:ext uri="{FF2B5EF4-FFF2-40B4-BE49-F238E27FC236}">
              <a16:creationId xmlns:a16="http://schemas.microsoft.com/office/drawing/2014/main" id="{610CC8B4-422F-405E-9154-77802994DF5D}"/>
            </a:ext>
          </a:extLst>
        </xdr:cNvPr>
        <xdr:cNvSpPr txBox="1"/>
      </xdr:nvSpPr>
      <xdr:spPr>
        <a:xfrm>
          <a:off x="18421427" y="1422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90913</xdr:rowOff>
    </xdr:from>
    <xdr:ext cx="469744" cy="259045"/>
    <xdr:sp macro="" textlink="">
      <xdr:nvSpPr>
        <xdr:cNvPr id="833" name="n_1mainValue【児童館】&#10;一人当たり面積">
          <a:extLst>
            <a:ext uri="{FF2B5EF4-FFF2-40B4-BE49-F238E27FC236}">
              <a16:creationId xmlns:a16="http://schemas.microsoft.com/office/drawing/2014/main" id="{4B035CD4-4261-4841-AB5E-6ABD9EF96B7D}"/>
            </a:ext>
          </a:extLst>
        </xdr:cNvPr>
        <xdr:cNvSpPr txBox="1"/>
      </xdr:nvSpPr>
      <xdr:spPr>
        <a:xfrm>
          <a:off x="210757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90913</xdr:rowOff>
    </xdr:from>
    <xdr:ext cx="469744" cy="259045"/>
    <xdr:sp macro="" textlink="">
      <xdr:nvSpPr>
        <xdr:cNvPr id="834" name="n_2mainValue【児童館】&#10;一人当たり面積">
          <a:extLst>
            <a:ext uri="{FF2B5EF4-FFF2-40B4-BE49-F238E27FC236}">
              <a16:creationId xmlns:a16="http://schemas.microsoft.com/office/drawing/2014/main" id="{A013D0C9-5E82-48B1-A63C-9C10E1A54A8F}"/>
            </a:ext>
          </a:extLst>
        </xdr:cNvPr>
        <xdr:cNvSpPr txBox="1"/>
      </xdr:nvSpPr>
      <xdr:spPr>
        <a:xfrm>
          <a:off x="20199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90913</xdr:rowOff>
    </xdr:from>
    <xdr:ext cx="469744" cy="259045"/>
    <xdr:sp macro="" textlink="">
      <xdr:nvSpPr>
        <xdr:cNvPr id="835" name="n_3mainValue【児童館】&#10;一人当たり面積">
          <a:extLst>
            <a:ext uri="{FF2B5EF4-FFF2-40B4-BE49-F238E27FC236}">
              <a16:creationId xmlns:a16="http://schemas.microsoft.com/office/drawing/2014/main" id="{B6C1C03C-3FEC-4960-B173-29CAE83A5416}"/>
            </a:ext>
          </a:extLst>
        </xdr:cNvPr>
        <xdr:cNvSpPr txBox="1"/>
      </xdr:nvSpPr>
      <xdr:spPr>
        <a:xfrm>
          <a:off x="19310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90913</xdr:rowOff>
    </xdr:from>
    <xdr:ext cx="469744" cy="259045"/>
    <xdr:sp macro="" textlink="">
      <xdr:nvSpPr>
        <xdr:cNvPr id="836" name="n_4mainValue【児童館】&#10;一人当たり面積">
          <a:extLst>
            <a:ext uri="{FF2B5EF4-FFF2-40B4-BE49-F238E27FC236}">
              <a16:creationId xmlns:a16="http://schemas.microsoft.com/office/drawing/2014/main" id="{CF011311-1F90-4EB0-8CBD-2E5CCA9A0327}"/>
            </a:ext>
          </a:extLst>
        </xdr:cNvPr>
        <xdr:cNvSpPr txBox="1"/>
      </xdr:nvSpPr>
      <xdr:spPr>
        <a:xfrm>
          <a:off x="18421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DF66BD3A-C5F4-4B0C-8EC5-4134D197C4B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8F96DE16-C6E4-43AC-9AB9-69C9778013A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AE4BFA9A-12F0-4E50-858F-2110234A705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6CA7CFB6-5CAA-4345-A2F7-D02C698E55F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38B9919E-AF0D-4ECB-8CC2-9B7942536A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83D46993-0622-4ACD-862A-83CA0BD7732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35FBB184-8B10-4BF1-A0C9-7A4229457D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5F6CFA4F-61C4-4846-B049-C400F0380FA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37F1ABCA-4A7C-49E3-A891-CFEE95B1045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82E7A81D-0F8D-452E-801A-9D74B2EBBE6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06F0050F-64F6-481E-B8F9-EB4989EA74A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054B0EDC-69EC-479A-9F44-C9693922089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428B39BF-DD0F-4B9D-AC52-4A124940F23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3A5BF726-4AC3-4902-BF69-4092ABB03EB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072EE97C-825B-4821-AF6B-B0E4B887EF7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D504622F-8785-46F5-806F-44C02246AE7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42A524DD-95E2-4BE8-800D-48866DEFCBE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68B69C4F-5D4F-434B-A04A-80B2590114B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DB6F8011-AADE-406A-A233-262DD65DA98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6A323888-8544-406D-B494-04FBB10ADF8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30B1BEF5-2194-414D-ADF9-A902547849C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54ED650C-9465-43B3-8AC7-17CE6283EB6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74C5EE43-3545-4CC9-AC32-73BCD4704B4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757ABFFE-75C5-4BAE-A01B-7DC484C5DE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4B7C06A3-079B-4EDE-9BE8-18F9C38CB28E}"/>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F488631A-88BA-42A8-A591-226C2A027D0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23A2AC06-5C59-4886-BFC0-9C9A6B9F214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F27C794E-515C-474B-AB6C-A3D594B14C5D}"/>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40D6A659-64AF-4D69-B75C-C9736FDD05AA}"/>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6" name="【公民館】&#10;有形固定資産減価償却率平均値テキスト">
          <a:extLst>
            <a:ext uri="{FF2B5EF4-FFF2-40B4-BE49-F238E27FC236}">
              <a16:creationId xmlns:a16="http://schemas.microsoft.com/office/drawing/2014/main" id="{6A4960C2-4E9A-4011-A160-235C3B11088F}"/>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09FD38B1-01B8-4A17-92B3-19F4A88B1EEF}"/>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7D51C27E-4380-45BE-AD3B-A5E72D9C60F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C0BDD17E-6D79-454E-955D-494C25B6B90E}"/>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F833CF37-0582-4DEA-A6D4-FCF8E99E20F7}"/>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31114</xdr:rowOff>
    </xdr:from>
    <xdr:to>
      <xdr:col>67</xdr:col>
      <xdr:colOff>101600</xdr:colOff>
      <xdr:row>105</xdr:row>
      <xdr:rowOff>132714</xdr:rowOff>
    </xdr:to>
    <xdr:sp macro="" textlink="">
      <xdr:nvSpPr>
        <xdr:cNvPr id="871" name="フローチャート: 判断 870">
          <a:extLst>
            <a:ext uri="{FF2B5EF4-FFF2-40B4-BE49-F238E27FC236}">
              <a16:creationId xmlns:a16="http://schemas.microsoft.com/office/drawing/2014/main" id="{8C3222A3-8BF0-40E1-9E3A-D185F64822D2}"/>
            </a:ext>
          </a:extLst>
        </xdr:cNvPr>
        <xdr:cNvSpPr/>
      </xdr:nvSpPr>
      <xdr:spPr>
        <a:xfrm>
          <a:off x="12763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40148B5-4BB0-483A-BD6F-9C56666AC57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D49008C-FB0A-49AF-BF80-0319649B96B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7657DD6-D99A-4211-925C-79E2D072B99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DDD309D-217C-4639-9266-ACD2762B22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731F0CB-EC00-458A-84EE-094CEE82727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120650</xdr:rowOff>
    </xdr:from>
    <xdr:to>
      <xdr:col>85</xdr:col>
      <xdr:colOff>177800</xdr:colOff>
      <xdr:row>104</xdr:row>
      <xdr:rowOff>50800</xdr:rowOff>
    </xdr:to>
    <xdr:sp macro="" textlink="">
      <xdr:nvSpPr>
        <xdr:cNvPr id="877" name="楕円 876">
          <a:extLst>
            <a:ext uri="{FF2B5EF4-FFF2-40B4-BE49-F238E27FC236}">
              <a16:creationId xmlns:a16="http://schemas.microsoft.com/office/drawing/2014/main" id="{DA94805E-968D-48E4-B584-AA5F8F31363C}"/>
            </a:ext>
          </a:extLst>
        </xdr:cNvPr>
        <xdr:cNvSpPr/>
      </xdr:nvSpPr>
      <xdr:spPr>
        <a:xfrm>
          <a:off x="162687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143527</xdr:rowOff>
    </xdr:from>
    <xdr:ext cx="405111" cy="259045"/>
    <xdr:sp macro="" textlink="">
      <xdr:nvSpPr>
        <xdr:cNvPr id="878" name="【公民館】&#10;有形固定資産減価償却率該当値テキスト">
          <a:extLst>
            <a:ext uri="{FF2B5EF4-FFF2-40B4-BE49-F238E27FC236}">
              <a16:creationId xmlns:a16="http://schemas.microsoft.com/office/drawing/2014/main" id="{B5E52CA5-EE3C-4BFA-AEF5-88E53861A679}"/>
            </a:ext>
          </a:extLst>
        </xdr:cNvPr>
        <xdr:cNvSpPr txBox="1"/>
      </xdr:nvSpPr>
      <xdr:spPr>
        <a:xfrm>
          <a:off x="16357600"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78739</xdr:rowOff>
    </xdr:from>
    <xdr:to>
      <xdr:col>81</xdr:col>
      <xdr:colOff>101600</xdr:colOff>
      <xdr:row>104</xdr:row>
      <xdr:rowOff>8889</xdr:rowOff>
    </xdr:to>
    <xdr:sp macro="" textlink="">
      <xdr:nvSpPr>
        <xdr:cNvPr id="879" name="楕円 878">
          <a:extLst>
            <a:ext uri="{FF2B5EF4-FFF2-40B4-BE49-F238E27FC236}">
              <a16:creationId xmlns:a16="http://schemas.microsoft.com/office/drawing/2014/main" id="{48948298-A8AA-41C5-88C6-F77449100CFB}"/>
            </a:ext>
          </a:extLst>
        </xdr:cNvPr>
        <xdr:cNvSpPr/>
      </xdr:nvSpPr>
      <xdr:spPr>
        <a:xfrm>
          <a:off x="154305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129539</xdr:rowOff>
    </xdr:from>
    <xdr:to>
      <xdr:col>85</xdr:col>
      <xdr:colOff>127000</xdr:colOff>
      <xdr:row>104</xdr:row>
      <xdr:rowOff>0</xdr:rowOff>
    </xdr:to>
    <xdr:cxnSp macro="">
      <xdr:nvCxnSpPr>
        <xdr:cNvPr id="880" name="直線コネクタ 879">
          <a:extLst>
            <a:ext uri="{FF2B5EF4-FFF2-40B4-BE49-F238E27FC236}">
              <a16:creationId xmlns:a16="http://schemas.microsoft.com/office/drawing/2014/main" id="{48580D39-8853-4B84-B74A-54D147E3A5D1}"/>
            </a:ext>
          </a:extLst>
        </xdr:cNvPr>
        <xdr:cNvCxnSpPr/>
      </xdr:nvCxnSpPr>
      <xdr:spPr>
        <a:xfrm>
          <a:off x="15481300" y="177888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38736</xdr:rowOff>
    </xdr:from>
    <xdr:to>
      <xdr:col>76</xdr:col>
      <xdr:colOff>165100</xdr:colOff>
      <xdr:row>103</xdr:row>
      <xdr:rowOff>140336</xdr:rowOff>
    </xdr:to>
    <xdr:sp macro="" textlink="">
      <xdr:nvSpPr>
        <xdr:cNvPr id="881" name="楕円 880">
          <a:extLst>
            <a:ext uri="{FF2B5EF4-FFF2-40B4-BE49-F238E27FC236}">
              <a16:creationId xmlns:a16="http://schemas.microsoft.com/office/drawing/2014/main" id="{E5157DC3-C54B-43EC-81E2-B1ED2BC86BA2}"/>
            </a:ext>
          </a:extLst>
        </xdr:cNvPr>
        <xdr:cNvSpPr/>
      </xdr:nvSpPr>
      <xdr:spPr>
        <a:xfrm>
          <a:off x="14541500" y="176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89536</xdr:rowOff>
    </xdr:from>
    <xdr:to>
      <xdr:col>81</xdr:col>
      <xdr:colOff>50800</xdr:colOff>
      <xdr:row>103</xdr:row>
      <xdr:rowOff>129539</xdr:rowOff>
    </xdr:to>
    <xdr:cxnSp macro="">
      <xdr:nvCxnSpPr>
        <xdr:cNvPr id="882" name="直線コネクタ 881">
          <a:extLst>
            <a:ext uri="{FF2B5EF4-FFF2-40B4-BE49-F238E27FC236}">
              <a16:creationId xmlns:a16="http://schemas.microsoft.com/office/drawing/2014/main" id="{1F412A1D-BB07-487F-82FF-3872C7BCE6F9}"/>
            </a:ext>
          </a:extLst>
        </xdr:cNvPr>
        <xdr:cNvCxnSpPr/>
      </xdr:nvCxnSpPr>
      <xdr:spPr>
        <a:xfrm>
          <a:off x="14592300" y="177488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170180</xdr:rowOff>
    </xdr:from>
    <xdr:to>
      <xdr:col>72</xdr:col>
      <xdr:colOff>38100</xdr:colOff>
      <xdr:row>103</xdr:row>
      <xdr:rowOff>100330</xdr:rowOff>
    </xdr:to>
    <xdr:sp macro="" textlink="">
      <xdr:nvSpPr>
        <xdr:cNvPr id="883" name="楕円 882">
          <a:extLst>
            <a:ext uri="{FF2B5EF4-FFF2-40B4-BE49-F238E27FC236}">
              <a16:creationId xmlns:a16="http://schemas.microsoft.com/office/drawing/2014/main" id="{7ACEAE6A-2A8B-4245-B00E-60E1A355311C}"/>
            </a:ext>
          </a:extLst>
        </xdr:cNvPr>
        <xdr:cNvSpPr/>
      </xdr:nvSpPr>
      <xdr:spPr>
        <a:xfrm>
          <a:off x="13652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49530</xdr:rowOff>
    </xdr:from>
    <xdr:to>
      <xdr:col>76</xdr:col>
      <xdr:colOff>114300</xdr:colOff>
      <xdr:row>103</xdr:row>
      <xdr:rowOff>89536</xdr:rowOff>
    </xdr:to>
    <xdr:cxnSp macro="">
      <xdr:nvCxnSpPr>
        <xdr:cNvPr id="884" name="直線コネクタ 883">
          <a:extLst>
            <a:ext uri="{FF2B5EF4-FFF2-40B4-BE49-F238E27FC236}">
              <a16:creationId xmlns:a16="http://schemas.microsoft.com/office/drawing/2014/main" id="{E3B5D349-EABA-4C4D-89C2-136B2E822DE5}"/>
            </a:ext>
          </a:extLst>
        </xdr:cNvPr>
        <xdr:cNvCxnSpPr/>
      </xdr:nvCxnSpPr>
      <xdr:spPr>
        <a:xfrm>
          <a:off x="13703300" y="177088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130175</xdr:rowOff>
    </xdr:from>
    <xdr:to>
      <xdr:col>67</xdr:col>
      <xdr:colOff>101600</xdr:colOff>
      <xdr:row>103</xdr:row>
      <xdr:rowOff>60325</xdr:rowOff>
    </xdr:to>
    <xdr:sp macro="" textlink="">
      <xdr:nvSpPr>
        <xdr:cNvPr id="885" name="楕円 884">
          <a:extLst>
            <a:ext uri="{FF2B5EF4-FFF2-40B4-BE49-F238E27FC236}">
              <a16:creationId xmlns:a16="http://schemas.microsoft.com/office/drawing/2014/main" id="{FA400FD0-FBF0-4A31-8473-BDD99FD530BD}"/>
            </a:ext>
          </a:extLst>
        </xdr:cNvPr>
        <xdr:cNvSpPr/>
      </xdr:nvSpPr>
      <xdr:spPr>
        <a:xfrm>
          <a:off x="127635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9525</xdr:rowOff>
    </xdr:from>
    <xdr:to>
      <xdr:col>71</xdr:col>
      <xdr:colOff>177800</xdr:colOff>
      <xdr:row>103</xdr:row>
      <xdr:rowOff>49530</xdr:rowOff>
    </xdr:to>
    <xdr:cxnSp macro="">
      <xdr:nvCxnSpPr>
        <xdr:cNvPr id="886" name="直線コネクタ 885">
          <a:extLst>
            <a:ext uri="{FF2B5EF4-FFF2-40B4-BE49-F238E27FC236}">
              <a16:creationId xmlns:a16="http://schemas.microsoft.com/office/drawing/2014/main" id="{92A78C37-F9EB-4C18-960E-EA6C7B273965}"/>
            </a:ext>
          </a:extLst>
        </xdr:cNvPr>
        <xdr:cNvCxnSpPr/>
      </xdr:nvCxnSpPr>
      <xdr:spPr>
        <a:xfrm>
          <a:off x="12814300" y="176688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7" name="n_1aveValue【公民館】&#10;有形固定資産減価償却率">
          <a:extLst>
            <a:ext uri="{FF2B5EF4-FFF2-40B4-BE49-F238E27FC236}">
              <a16:creationId xmlns:a16="http://schemas.microsoft.com/office/drawing/2014/main" id="{F8CDB71A-A58A-4EBB-9075-B5A4E4938CFF}"/>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8" name="n_2aveValue【公民館】&#10;有形固定資産減価償却率">
          <a:extLst>
            <a:ext uri="{FF2B5EF4-FFF2-40B4-BE49-F238E27FC236}">
              <a16:creationId xmlns:a16="http://schemas.microsoft.com/office/drawing/2014/main" id="{958926E1-A672-4C1A-83EF-50646274475B}"/>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889" name="n_3aveValue【公民館】&#10;有形固定資産減価償却率">
          <a:extLst>
            <a:ext uri="{FF2B5EF4-FFF2-40B4-BE49-F238E27FC236}">
              <a16:creationId xmlns:a16="http://schemas.microsoft.com/office/drawing/2014/main" id="{E6EBD4EA-CE90-4E46-BFAD-7E85135F5056}"/>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123841</xdr:rowOff>
    </xdr:from>
    <xdr:ext cx="405111" cy="259045"/>
    <xdr:sp macro="" textlink="">
      <xdr:nvSpPr>
        <xdr:cNvPr id="890" name="n_4aveValue【公民館】&#10;有形固定資産減価償却率">
          <a:extLst>
            <a:ext uri="{FF2B5EF4-FFF2-40B4-BE49-F238E27FC236}">
              <a16:creationId xmlns:a16="http://schemas.microsoft.com/office/drawing/2014/main" id="{B44DAB1D-3FBD-425C-AEBB-CDA51340A058}"/>
            </a:ext>
          </a:extLst>
        </xdr:cNvPr>
        <xdr:cNvSpPr txBox="1"/>
      </xdr:nvSpPr>
      <xdr:spPr>
        <a:xfrm>
          <a:off x="12611744" y="1812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25416</xdr:rowOff>
    </xdr:from>
    <xdr:ext cx="405111" cy="259045"/>
    <xdr:sp macro="" textlink="">
      <xdr:nvSpPr>
        <xdr:cNvPr id="891" name="n_1mainValue【公民館】&#10;有形固定資産減価償却率">
          <a:extLst>
            <a:ext uri="{FF2B5EF4-FFF2-40B4-BE49-F238E27FC236}">
              <a16:creationId xmlns:a16="http://schemas.microsoft.com/office/drawing/2014/main" id="{0A5DD5BE-1624-476D-96D3-D5F834109981}"/>
            </a:ext>
          </a:extLst>
        </xdr:cNvPr>
        <xdr:cNvSpPr txBox="1"/>
      </xdr:nvSpPr>
      <xdr:spPr>
        <a:xfrm>
          <a:off x="15266044" y="1751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156863</xdr:rowOff>
    </xdr:from>
    <xdr:ext cx="405111" cy="259045"/>
    <xdr:sp macro="" textlink="">
      <xdr:nvSpPr>
        <xdr:cNvPr id="892" name="n_2mainValue【公民館】&#10;有形固定資産減価償却率">
          <a:extLst>
            <a:ext uri="{FF2B5EF4-FFF2-40B4-BE49-F238E27FC236}">
              <a16:creationId xmlns:a16="http://schemas.microsoft.com/office/drawing/2014/main" id="{FCB3620E-A444-4483-841B-C3E0D8BDDE48}"/>
            </a:ext>
          </a:extLst>
        </xdr:cNvPr>
        <xdr:cNvSpPr txBox="1"/>
      </xdr:nvSpPr>
      <xdr:spPr>
        <a:xfrm>
          <a:off x="14389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116857</xdr:rowOff>
    </xdr:from>
    <xdr:ext cx="405111" cy="259045"/>
    <xdr:sp macro="" textlink="">
      <xdr:nvSpPr>
        <xdr:cNvPr id="893" name="n_3mainValue【公民館】&#10;有形固定資産減価償却率">
          <a:extLst>
            <a:ext uri="{FF2B5EF4-FFF2-40B4-BE49-F238E27FC236}">
              <a16:creationId xmlns:a16="http://schemas.microsoft.com/office/drawing/2014/main" id="{6AA7EE6F-E9CC-4933-8118-9D33A532234A}"/>
            </a:ext>
          </a:extLst>
        </xdr:cNvPr>
        <xdr:cNvSpPr txBox="1"/>
      </xdr:nvSpPr>
      <xdr:spPr>
        <a:xfrm>
          <a:off x="135007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76852</xdr:rowOff>
    </xdr:from>
    <xdr:ext cx="405111" cy="259045"/>
    <xdr:sp macro="" textlink="">
      <xdr:nvSpPr>
        <xdr:cNvPr id="894" name="n_4mainValue【公民館】&#10;有形固定資産減価償却率">
          <a:extLst>
            <a:ext uri="{FF2B5EF4-FFF2-40B4-BE49-F238E27FC236}">
              <a16:creationId xmlns:a16="http://schemas.microsoft.com/office/drawing/2014/main" id="{41096882-304B-4EEE-9237-325F3DA4D286}"/>
            </a:ext>
          </a:extLst>
        </xdr:cNvPr>
        <xdr:cNvSpPr txBox="1"/>
      </xdr:nvSpPr>
      <xdr:spPr>
        <a:xfrm>
          <a:off x="1261174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3BC38CF0-8303-42B1-93BE-60929F80FA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1FB48B25-47FA-46EB-A1BA-61FB3425738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BC0BF604-FD9A-4204-9117-36E47E64745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19B46FD0-6399-4271-B37C-B257DE0529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3CE7A21B-7ADA-49CB-97ED-DFBBA2CB82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3375A538-5419-440D-B826-CB45EDC8C48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353C7CEC-FCA3-4709-BBDE-5BC88D3E182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082EEB73-6AC5-4999-83B7-719DF7F461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042B1D3D-3C6A-4CBE-9DD3-1B2F7A9EF3E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9395CAC4-B044-41F1-981B-50A0EDBB68B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44836709-6CB5-44FD-AA13-3331F4FBE46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A235D132-7ED2-4B72-A196-6A81350D232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81FCE39B-1B3B-4503-AB4A-E15E522A40D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8BA2620C-26A0-414E-AB5E-D6C699E635A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558DF75A-21E7-446C-9640-AA5FBCF5E1A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809B5F81-18DF-4E4E-9EBC-E6FA22E2026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0E6788A1-C613-459B-ACAC-8B19F00D4A5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A0A92B1B-7359-4F92-852C-F1E8557A794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64909417-2E99-47E4-B256-B2C2A5041FA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629B523C-E0F0-40CD-81FC-9AA853E1C19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C2D17CDB-B250-4ED5-8F91-99DF753B50C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106103C4-183D-4C3A-907B-16F65A3586E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FB9EB5AA-ADA6-4C2E-9847-9D46D1DC823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2D736137-1BCB-4CCA-BAC7-C58388F675C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BCD80A9C-296C-43E4-B2BD-79F9F2CDE1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6BAB5046-8211-4DE3-B4D1-3D69758819D9}"/>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5DE81390-B5DC-4956-B99D-3906E0FB7A59}"/>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5150F381-46FE-4772-BBD1-269305B2FFE8}"/>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D611C779-33F2-41BB-8AAE-A524C3B4AF1A}"/>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D0480563-B341-415A-8F8D-08DE23BFB79B}"/>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925" name="【公民館】&#10;一人当たり面積平均値テキスト">
          <a:extLst>
            <a:ext uri="{FF2B5EF4-FFF2-40B4-BE49-F238E27FC236}">
              <a16:creationId xmlns:a16="http://schemas.microsoft.com/office/drawing/2014/main" id="{2091C878-83F6-4B7F-8C9D-698765EE9989}"/>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401B78CE-4058-4E99-BEFC-6A203338ED1C}"/>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BB97238B-3457-4893-BBF7-FE0FB4560889}"/>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9D83C485-9E09-4B76-960A-7C8FD8610F0B}"/>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6F26868B-AF59-4592-9312-F38FA2EECD61}"/>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22134</xdr:rowOff>
    </xdr:from>
    <xdr:to>
      <xdr:col>98</xdr:col>
      <xdr:colOff>38100</xdr:colOff>
      <xdr:row>107</xdr:row>
      <xdr:rowOff>123734</xdr:rowOff>
    </xdr:to>
    <xdr:sp macro="" textlink="">
      <xdr:nvSpPr>
        <xdr:cNvPr id="930" name="フローチャート: 判断 929">
          <a:extLst>
            <a:ext uri="{FF2B5EF4-FFF2-40B4-BE49-F238E27FC236}">
              <a16:creationId xmlns:a16="http://schemas.microsoft.com/office/drawing/2014/main" id="{52B1B8C2-9163-4CD2-ADBC-C83564D1F968}"/>
            </a:ext>
          </a:extLst>
        </xdr:cNvPr>
        <xdr:cNvSpPr/>
      </xdr:nvSpPr>
      <xdr:spPr>
        <a:xfrm>
          <a:off x="18605500" y="1836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AB41317-5468-4677-AC55-8884C69940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FBA6469-F8B9-4318-BD3C-A4D14005CBA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F41C5E0-4DB9-4D0D-A616-96338324B05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FBED610-FD4E-4CDD-843F-DB8B3D7235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4E1919D2-1128-44AF-9AC6-BD8DB41D20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28666</xdr:rowOff>
    </xdr:from>
    <xdr:to>
      <xdr:col>116</xdr:col>
      <xdr:colOff>114300</xdr:colOff>
      <xdr:row>108</xdr:row>
      <xdr:rowOff>130266</xdr:rowOff>
    </xdr:to>
    <xdr:sp macro="" textlink="">
      <xdr:nvSpPr>
        <xdr:cNvPr id="936" name="楕円 935">
          <a:extLst>
            <a:ext uri="{FF2B5EF4-FFF2-40B4-BE49-F238E27FC236}">
              <a16:creationId xmlns:a16="http://schemas.microsoft.com/office/drawing/2014/main" id="{4F038C37-AF9E-4B5B-9CCE-A5F5BBD7431D}"/>
            </a:ext>
          </a:extLst>
        </xdr:cNvPr>
        <xdr:cNvSpPr/>
      </xdr:nvSpPr>
      <xdr:spPr>
        <a:xfrm>
          <a:off x="221107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115043</xdr:rowOff>
    </xdr:from>
    <xdr:ext cx="469744" cy="259045"/>
    <xdr:sp macro="" textlink="">
      <xdr:nvSpPr>
        <xdr:cNvPr id="937" name="【公民館】&#10;一人当たり面積該当値テキスト">
          <a:extLst>
            <a:ext uri="{FF2B5EF4-FFF2-40B4-BE49-F238E27FC236}">
              <a16:creationId xmlns:a16="http://schemas.microsoft.com/office/drawing/2014/main" id="{7792D5F2-99AC-490F-BA57-B47D40E7F9C1}"/>
            </a:ext>
          </a:extLst>
        </xdr:cNvPr>
        <xdr:cNvSpPr txBox="1"/>
      </xdr:nvSpPr>
      <xdr:spPr>
        <a:xfrm>
          <a:off x="22199600" y="1846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64588</xdr:rowOff>
    </xdr:from>
    <xdr:to>
      <xdr:col>112</xdr:col>
      <xdr:colOff>38100</xdr:colOff>
      <xdr:row>108</xdr:row>
      <xdr:rowOff>166188</xdr:rowOff>
    </xdr:to>
    <xdr:sp macro="" textlink="">
      <xdr:nvSpPr>
        <xdr:cNvPr id="938" name="楕円 937">
          <a:extLst>
            <a:ext uri="{FF2B5EF4-FFF2-40B4-BE49-F238E27FC236}">
              <a16:creationId xmlns:a16="http://schemas.microsoft.com/office/drawing/2014/main" id="{601426C7-1462-428C-AC31-2E124868181D}"/>
            </a:ext>
          </a:extLst>
        </xdr:cNvPr>
        <xdr:cNvSpPr/>
      </xdr:nvSpPr>
      <xdr:spPr>
        <a:xfrm>
          <a:off x="21272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79466</xdr:rowOff>
    </xdr:from>
    <xdr:to>
      <xdr:col>116</xdr:col>
      <xdr:colOff>63500</xdr:colOff>
      <xdr:row>108</xdr:row>
      <xdr:rowOff>115388</xdr:rowOff>
    </xdr:to>
    <xdr:cxnSp macro="">
      <xdr:nvCxnSpPr>
        <xdr:cNvPr id="939" name="直線コネクタ 938">
          <a:extLst>
            <a:ext uri="{FF2B5EF4-FFF2-40B4-BE49-F238E27FC236}">
              <a16:creationId xmlns:a16="http://schemas.microsoft.com/office/drawing/2014/main" id="{7A8437B4-8FBF-4D8A-BB30-71FD338A8475}"/>
            </a:ext>
          </a:extLst>
        </xdr:cNvPr>
        <xdr:cNvCxnSpPr/>
      </xdr:nvCxnSpPr>
      <xdr:spPr>
        <a:xfrm flipV="1">
          <a:off x="21323300" y="1859606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66221</xdr:rowOff>
    </xdr:from>
    <xdr:to>
      <xdr:col>107</xdr:col>
      <xdr:colOff>101600</xdr:colOff>
      <xdr:row>108</xdr:row>
      <xdr:rowOff>167821</xdr:rowOff>
    </xdr:to>
    <xdr:sp macro="" textlink="">
      <xdr:nvSpPr>
        <xdr:cNvPr id="940" name="楕円 939">
          <a:extLst>
            <a:ext uri="{FF2B5EF4-FFF2-40B4-BE49-F238E27FC236}">
              <a16:creationId xmlns:a16="http://schemas.microsoft.com/office/drawing/2014/main" id="{CFBCB489-7509-4194-AAF8-95475238FA42}"/>
            </a:ext>
          </a:extLst>
        </xdr:cNvPr>
        <xdr:cNvSpPr/>
      </xdr:nvSpPr>
      <xdr:spPr>
        <a:xfrm>
          <a:off x="203835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115388</xdr:rowOff>
    </xdr:from>
    <xdr:to>
      <xdr:col>111</xdr:col>
      <xdr:colOff>177800</xdr:colOff>
      <xdr:row>108</xdr:row>
      <xdr:rowOff>117021</xdr:rowOff>
    </xdr:to>
    <xdr:cxnSp macro="">
      <xdr:nvCxnSpPr>
        <xdr:cNvPr id="941" name="直線コネクタ 940">
          <a:extLst>
            <a:ext uri="{FF2B5EF4-FFF2-40B4-BE49-F238E27FC236}">
              <a16:creationId xmlns:a16="http://schemas.microsoft.com/office/drawing/2014/main" id="{1DFDABD7-7927-4AD4-AB2D-835E32E5F9C9}"/>
            </a:ext>
          </a:extLst>
        </xdr:cNvPr>
        <xdr:cNvCxnSpPr/>
      </xdr:nvCxnSpPr>
      <xdr:spPr>
        <a:xfrm flipV="1">
          <a:off x="20434300" y="1863198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66221</xdr:rowOff>
    </xdr:from>
    <xdr:to>
      <xdr:col>102</xdr:col>
      <xdr:colOff>165100</xdr:colOff>
      <xdr:row>108</xdr:row>
      <xdr:rowOff>167821</xdr:rowOff>
    </xdr:to>
    <xdr:sp macro="" textlink="">
      <xdr:nvSpPr>
        <xdr:cNvPr id="942" name="楕円 941">
          <a:extLst>
            <a:ext uri="{FF2B5EF4-FFF2-40B4-BE49-F238E27FC236}">
              <a16:creationId xmlns:a16="http://schemas.microsoft.com/office/drawing/2014/main" id="{83814C3B-450A-414B-B836-418663619C49}"/>
            </a:ext>
          </a:extLst>
        </xdr:cNvPr>
        <xdr:cNvSpPr/>
      </xdr:nvSpPr>
      <xdr:spPr>
        <a:xfrm>
          <a:off x="194945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117021</xdr:rowOff>
    </xdr:from>
    <xdr:to>
      <xdr:col>107</xdr:col>
      <xdr:colOff>50800</xdr:colOff>
      <xdr:row>108</xdr:row>
      <xdr:rowOff>117021</xdr:rowOff>
    </xdr:to>
    <xdr:cxnSp macro="">
      <xdr:nvCxnSpPr>
        <xdr:cNvPr id="943" name="直線コネクタ 942">
          <a:extLst>
            <a:ext uri="{FF2B5EF4-FFF2-40B4-BE49-F238E27FC236}">
              <a16:creationId xmlns:a16="http://schemas.microsoft.com/office/drawing/2014/main" id="{9D2C98EC-BCEE-4409-BA77-06937781335D}"/>
            </a:ext>
          </a:extLst>
        </xdr:cNvPr>
        <xdr:cNvCxnSpPr/>
      </xdr:nvCxnSpPr>
      <xdr:spPr>
        <a:xfrm>
          <a:off x="19545300" y="186336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66221</xdr:rowOff>
    </xdr:from>
    <xdr:to>
      <xdr:col>98</xdr:col>
      <xdr:colOff>38100</xdr:colOff>
      <xdr:row>108</xdr:row>
      <xdr:rowOff>167821</xdr:rowOff>
    </xdr:to>
    <xdr:sp macro="" textlink="">
      <xdr:nvSpPr>
        <xdr:cNvPr id="944" name="楕円 943">
          <a:extLst>
            <a:ext uri="{FF2B5EF4-FFF2-40B4-BE49-F238E27FC236}">
              <a16:creationId xmlns:a16="http://schemas.microsoft.com/office/drawing/2014/main" id="{A5DE43FD-03BF-4BC6-B182-394C8BE65825}"/>
            </a:ext>
          </a:extLst>
        </xdr:cNvPr>
        <xdr:cNvSpPr/>
      </xdr:nvSpPr>
      <xdr:spPr>
        <a:xfrm>
          <a:off x="186055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117021</xdr:rowOff>
    </xdr:from>
    <xdr:to>
      <xdr:col>102</xdr:col>
      <xdr:colOff>114300</xdr:colOff>
      <xdr:row>108</xdr:row>
      <xdr:rowOff>117021</xdr:rowOff>
    </xdr:to>
    <xdr:cxnSp macro="">
      <xdr:nvCxnSpPr>
        <xdr:cNvPr id="945" name="直線コネクタ 944">
          <a:extLst>
            <a:ext uri="{FF2B5EF4-FFF2-40B4-BE49-F238E27FC236}">
              <a16:creationId xmlns:a16="http://schemas.microsoft.com/office/drawing/2014/main" id="{AC144CE6-63FD-4E16-BA95-9A8310FD3C41}"/>
            </a:ext>
          </a:extLst>
        </xdr:cNvPr>
        <xdr:cNvCxnSpPr/>
      </xdr:nvCxnSpPr>
      <xdr:spPr>
        <a:xfrm>
          <a:off x="18656300" y="186336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946" name="n_1aveValue【公民館】&#10;一人当たり面積">
          <a:extLst>
            <a:ext uri="{FF2B5EF4-FFF2-40B4-BE49-F238E27FC236}">
              <a16:creationId xmlns:a16="http://schemas.microsoft.com/office/drawing/2014/main" id="{CE3A7A0E-0EC1-4B7D-A947-C64F9ABF49B8}"/>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947" name="n_2aveValue【公民館】&#10;一人当たり面積">
          <a:extLst>
            <a:ext uri="{FF2B5EF4-FFF2-40B4-BE49-F238E27FC236}">
              <a16:creationId xmlns:a16="http://schemas.microsoft.com/office/drawing/2014/main" id="{700BCA4A-BFB4-4B32-9588-4D8AB7766E0C}"/>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48" name="n_3aveValue【公民館】&#10;一人当たり面積">
          <a:extLst>
            <a:ext uri="{FF2B5EF4-FFF2-40B4-BE49-F238E27FC236}">
              <a16:creationId xmlns:a16="http://schemas.microsoft.com/office/drawing/2014/main" id="{7045EE5C-626F-4D54-99CC-39B51FAE5B72}"/>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140261</xdr:rowOff>
    </xdr:from>
    <xdr:ext cx="469744" cy="259045"/>
    <xdr:sp macro="" textlink="">
      <xdr:nvSpPr>
        <xdr:cNvPr id="949" name="n_4aveValue【公民館】&#10;一人当たり面積">
          <a:extLst>
            <a:ext uri="{FF2B5EF4-FFF2-40B4-BE49-F238E27FC236}">
              <a16:creationId xmlns:a16="http://schemas.microsoft.com/office/drawing/2014/main" id="{9C2EA49A-F082-4FF7-8DEA-61C3042B48A0}"/>
            </a:ext>
          </a:extLst>
        </xdr:cNvPr>
        <xdr:cNvSpPr txBox="1"/>
      </xdr:nvSpPr>
      <xdr:spPr>
        <a:xfrm>
          <a:off x="18421427" y="1814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157315</xdr:rowOff>
    </xdr:from>
    <xdr:ext cx="469744" cy="259045"/>
    <xdr:sp macro="" textlink="">
      <xdr:nvSpPr>
        <xdr:cNvPr id="950" name="n_1mainValue【公民館】&#10;一人当たり面積">
          <a:extLst>
            <a:ext uri="{FF2B5EF4-FFF2-40B4-BE49-F238E27FC236}">
              <a16:creationId xmlns:a16="http://schemas.microsoft.com/office/drawing/2014/main" id="{91F7468E-A187-45F5-9601-51AD8893BC36}"/>
            </a:ext>
          </a:extLst>
        </xdr:cNvPr>
        <xdr:cNvSpPr txBox="1"/>
      </xdr:nvSpPr>
      <xdr:spPr>
        <a:xfrm>
          <a:off x="21075727" y="186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158948</xdr:rowOff>
    </xdr:from>
    <xdr:ext cx="469744" cy="259045"/>
    <xdr:sp macro="" textlink="">
      <xdr:nvSpPr>
        <xdr:cNvPr id="951" name="n_2mainValue【公民館】&#10;一人当たり面積">
          <a:extLst>
            <a:ext uri="{FF2B5EF4-FFF2-40B4-BE49-F238E27FC236}">
              <a16:creationId xmlns:a16="http://schemas.microsoft.com/office/drawing/2014/main" id="{A93F8444-8932-4946-B848-FCD0269C4186}"/>
            </a:ext>
          </a:extLst>
        </xdr:cNvPr>
        <xdr:cNvSpPr txBox="1"/>
      </xdr:nvSpPr>
      <xdr:spPr>
        <a:xfrm>
          <a:off x="20199427" y="1867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158948</xdr:rowOff>
    </xdr:from>
    <xdr:ext cx="469744" cy="259045"/>
    <xdr:sp macro="" textlink="">
      <xdr:nvSpPr>
        <xdr:cNvPr id="952" name="n_3mainValue【公民館】&#10;一人当たり面積">
          <a:extLst>
            <a:ext uri="{FF2B5EF4-FFF2-40B4-BE49-F238E27FC236}">
              <a16:creationId xmlns:a16="http://schemas.microsoft.com/office/drawing/2014/main" id="{B2CABCB5-11B7-45A4-B9C7-8FB6DE7B0988}"/>
            </a:ext>
          </a:extLst>
        </xdr:cNvPr>
        <xdr:cNvSpPr txBox="1"/>
      </xdr:nvSpPr>
      <xdr:spPr>
        <a:xfrm>
          <a:off x="19310427" y="1867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158948</xdr:rowOff>
    </xdr:from>
    <xdr:ext cx="469744" cy="259045"/>
    <xdr:sp macro="" textlink="">
      <xdr:nvSpPr>
        <xdr:cNvPr id="953" name="n_4mainValue【公民館】&#10;一人当たり面積">
          <a:extLst>
            <a:ext uri="{FF2B5EF4-FFF2-40B4-BE49-F238E27FC236}">
              <a16:creationId xmlns:a16="http://schemas.microsoft.com/office/drawing/2014/main" id="{A1EF691D-4E65-4AF2-8ADD-378FC8D51262}"/>
            </a:ext>
          </a:extLst>
        </xdr:cNvPr>
        <xdr:cNvSpPr txBox="1"/>
      </xdr:nvSpPr>
      <xdr:spPr>
        <a:xfrm>
          <a:off x="18421427" y="1867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F320D84B-1579-4547-B5D3-42BA82A851E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5CEC9EDD-164E-4235-B150-5DB44A8D27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FA8850D6-1D7F-46B7-AC34-23E285A1479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各施設の有形固定資産減価償却率からみると、橋りょう・トンネルや港湾・漁港、児童センターにおいて類似団体より高い数値となっており、老朽化が進んでいると推察されます。</a:t>
          </a:r>
        </a:p>
        <a:p>
          <a:r>
            <a:rPr kumimoji="1" lang="ja-JP" altLang="en-US" sz="1300">
              <a:latin typeface="ＭＳ Ｐゴシック" panose="020B0600070205080204" pitchFamily="50" charset="-128"/>
              <a:ea typeface="ＭＳ Ｐゴシック" panose="020B0600070205080204" pitchFamily="50" charset="-128"/>
            </a:rPr>
            <a:t>　なお、幼稚園と公民館については、平成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年熊本地震で被災した花園幼稚園（市内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園のうちの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園）の建替えが令和元年に、同じく被災した中央公民館の建替えが令和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年度に完了したため、それぞれ有形固定資産減価償却率は大幅に減少しています。</a:t>
          </a:r>
        </a:p>
        <a:p>
          <a:r>
            <a:rPr kumimoji="1" lang="ja-JP" altLang="en-US" sz="1300">
              <a:latin typeface="ＭＳ Ｐゴシック" panose="020B0600070205080204" pitchFamily="50" charset="-128"/>
              <a:ea typeface="ＭＳ Ｐゴシック" panose="020B0600070205080204" pitchFamily="50" charset="-128"/>
            </a:rPr>
            <a:t>　また、一人当たりの面積等は、公営住宅が類似団体平均並みとなっていますが、その他の施設においては、類似団体の平均を下回っており、低い水準となっています。</a:t>
          </a:r>
        </a:p>
        <a:p>
          <a:r>
            <a:rPr kumimoji="1" lang="ja-JP" altLang="en-US" sz="1300">
              <a:latin typeface="ＭＳ Ｐゴシック" panose="020B0600070205080204" pitchFamily="50" charset="-128"/>
              <a:ea typeface="ＭＳ Ｐゴシック" panose="020B0600070205080204" pitchFamily="50" charset="-128"/>
            </a:rPr>
            <a:t>　今後は、宇土市公共施設等総合理計画の「施設類ごとの基本方針」及び個別施設計画に基づき、公共施設の維持管理・更新・長寿命化を計画的に行っていきます。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1B21E5-728C-44DF-AA75-3FF21BA0441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522839-91EF-4814-BE6C-A7A745D5A05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A46717-673B-4360-93FE-C12CF31A23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62C7D4-088D-4AF2-BF95-C74A4F96D4B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D1909C-08EA-4ACE-9EF7-23E6578C7F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F50A89-9FE1-4FF6-8FCF-A5D17303B1C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D888DE-1E11-4FA2-BCD6-6948BE0E89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6461FF-B132-4B34-8417-99AD4271853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E2CA11-7AF3-438B-8C49-4AFD1CDBF9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5AFEB3-099F-4BBC-B566-2BB62D6138B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51EED5-99CB-46A7-8C7B-AE832E080A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7C28A34-005A-40CB-8359-74F9723ADF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72C34F-8CFC-44AB-AF6E-2E1B32D898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BB087A-30CB-477F-8F4E-3C6CF6C8BBA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4C5636-9213-45D9-854E-CA03F09B90E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1A75B19-0992-4180-BA97-7C24691B425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EBAC9C-596E-4B8F-8D78-5956294B611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408C1A-ECDC-4834-AE39-4A7E8CAFA3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4BAA85-0B2C-4D13-A1F1-E566C40AE33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8F6FB1-3ADF-459C-9BE3-42426A2B3C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A475CA-5C87-4F24-8731-FD98BF18A0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52835F-0ECF-44B1-8908-00A9D94B08D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0D812C-0ACE-4714-A1CB-330554094DA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BE942AB-39A1-4E12-AACC-DCCD7005196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BA6F3D-3C3E-45FA-A998-802528348EB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9C40DE-4AD4-4B7A-91A6-2EFEB15D8CA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F5A3EB-2396-401F-B206-5421A63E70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C4CB48-F0CE-4502-962A-99D712692A3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6FB415-7110-4EAB-A964-61DFDA68DF8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892BE6-4692-4CCC-8176-16F0BEA37AB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529CAB-534B-45BA-8B95-0FAF4CC921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6D0621-2C4F-42A7-A790-2A5E617950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826572-27E8-4A5C-8A58-F0D626D2382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890A1B-C6A0-494C-9FA8-B19321F34DF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DDFA2A9-1B0A-431B-A36B-CF925C1415E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9BA314-5FE3-4207-8674-095BCCCA86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A12858-CA0F-4816-A8DC-A5639503828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4ECCEE-AD61-4508-A8BC-DE2ADD98046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3EB79A-D345-4C48-A888-28480615884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CDC0BA-BA60-4321-AF66-D424AAD771B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BC3BF1-5B5B-4EE3-A5D9-5FE81F6E5D4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4897A5-7C57-40A1-8737-7A272B5B01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9A3EDAC-C808-4AF0-B288-B4C5E1C5DFB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8F8E121-90A7-4EB7-903C-77EFF766C27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251179D-A9CA-437B-9C90-0E3B9E17072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9A982E6-3C16-484D-B2FA-EDC4FC8435D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5E08A5F-08CD-48BA-BA17-26DA62D07A0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9554FA-85AA-4EC7-9667-B0A084137AF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05CB33-9E3E-4918-9E0E-FAD4F3EACDE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A707550-885A-4B58-87D8-3CF77588FE0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6F13CA6-203A-4172-9E7C-D9B76BD2ACB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AFACF51-FD6E-4EF2-BAE3-08BBB7D77EFC}"/>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230C588-604C-4D5F-BE11-8BF938B40FB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6AD078A-AD7A-4DA8-BCC6-A893DCD5EEC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B7DD4DE4-C99A-4F9E-8F5E-1757FD4F98C4}"/>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FEED5C7E-5689-436A-AFDB-3033D906B8FD}"/>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C292E5BF-6EEF-4D62-9CBE-D97231810A8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DBCDE3C-6370-4583-A5B6-62A55D63FFB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E20B22B-0FDE-4C87-AA2C-7F0C23B508E2}"/>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98295C94-0D7E-447F-A434-D48AEAA4A020}"/>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FE9912AC-EDC3-442A-9E1F-1193D01B1B56}"/>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5F5FFC9-BC3E-40D5-8DA5-8AE2152CB798}"/>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BF7B513-AF96-4459-824C-F34F7261C957}"/>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2298E725-1EB5-4709-9E08-9BE0A5DA12A7}"/>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53340</xdr:rowOff>
    </xdr:from>
    <xdr:to>
      <xdr:col>6</xdr:col>
      <xdr:colOff>38100</xdr:colOff>
      <xdr:row>38</xdr:row>
      <xdr:rowOff>154940</xdr:rowOff>
    </xdr:to>
    <xdr:sp macro="" textlink="">
      <xdr:nvSpPr>
        <xdr:cNvPr id="66" name="フローチャート: 判断 65">
          <a:extLst>
            <a:ext uri="{FF2B5EF4-FFF2-40B4-BE49-F238E27FC236}">
              <a16:creationId xmlns:a16="http://schemas.microsoft.com/office/drawing/2014/main" id="{2DB49221-37E9-40C2-9DB3-D60E3B1ABAEF}"/>
            </a:ext>
          </a:extLst>
        </xdr:cNvPr>
        <xdr:cNvSpPr/>
      </xdr:nvSpPr>
      <xdr:spPr>
        <a:xfrm>
          <a:off x="10795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D22C9F3-ED64-48CF-8FEF-08D290CFC39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DAA1074-9BBD-4FD5-A76B-86A366E011F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B7621F-326A-47C6-AB4A-AE4BB10BC10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0070219-B81C-4797-ABFD-6846AECA41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296A90-B577-4530-A446-5F42920C42B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0</xdr:rowOff>
    </xdr:from>
    <xdr:to>
      <xdr:col>24</xdr:col>
      <xdr:colOff>114300</xdr:colOff>
      <xdr:row>39</xdr:row>
      <xdr:rowOff>101600</xdr:rowOff>
    </xdr:to>
    <xdr:sp macro="" textlink="">
      <xdr:nvSpPr>
        <xdr:cNvPr id="72" name="楕円 71">
          <a:extLst>
            <a:ext uri="{FF2B5EF4-FFF2-40B4-BE49-F238E27FC236}">
              <a16:creationId xmlns:a16="http://schemas.microsoft.com/office/drawing/2014/main" id="{BF7C2F80-3A54-4BBA-9034-3DFA842835BD}"/>
            </a:ext>
          </a:extLst>
        </xdr:cNvPr>
        <xdr:cNvSpPr/>
      </xdr:nvSpPr>
      <xdr:spPr>
        <a:xfrm>
          <a:off x="45847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149877</xdr:rowOff>
    </xdr:from>
    <xdr:ext cx="405111" cy="259045"/>
    <xdr:sp macro="" textlink="">
      <xdr:nvSpPr>
        <xdr:cNvPr id="73" name="【図書館】&#10;有形固定資産減価償却率該当値テキスト">
          <a:extLst>
            <a:ext uri="{FF2B5EF4-FFF2-40B4-BE49-F238E27FC236}">
              <a16:creationId xmlns:a16="http://schemas.microsoft.com/office/drawing/2014/main" id="{6B7C27AC-6CC4-4E43-8849-D16C08B00B37}"/>
            </a:ext>
          </a:extLst>
        </xdr:cNvPr>
        <xdr:cNvSpPr txBox="1"/>
      </xdr:nvSpPr>
      <xdr:spPr>
        <a:xfrm>
          <a:off x="4673600" y="666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158750</xdr:rowOff>
    </xdr:from>
    <xdr:to>
      <xdr:col>20</xdr:col>
      <xdr:colOff>38100</xdr:colOff>
      <xdr:row>39</xdr:row>
      <xdr:rowOff>88900</xdr:rowOff>
    </xdr:to>
    <xdr:sp macro="" textlink="">
      <xdr:nvSpPr>
        <xdr:cNvPr id="74" name="楕円 73">
          <a:extLst>
            <a:ext uri="{FF2B5EF4-FFF2-40B4-BE49-F238E27FC236}">
              <a16:creationId xmlns:a16="http://schemas.microsoft.com/office/drawing/2014/main" id="{8B3A7683-8704-434E-A28B-C534B0FE215E}"/>
            </a:ext>
          </a:extLst>
        </xdr:cNvPr>
        <xdr:cNvSpPr/>
      </xdr:nvSpPr>
      <xdr:spPr>
        <a:xfrm>
          <a:off x="3746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38100</xdr:rowOff>
    </xdr:from>
    <xdr:to>
      <xdr:col>24</xdr:col>
      <xdr:colOff>63500</xdr:colOff>
      <xdr:row>39</xdr:row>
      <xdr:rowOff>50800</xdr:rowOff>
    </xdr:to>
    <xdr:cxnSp macro="">
      <xdr:nvCxnSpPr>
        <xdr:cNvPr id="75" name="直線コネクタ 74">
          <a:extLst>
            <a:ext uri="{FF2B5EF4-FFF2-40B4-BE49-F238E27FC236}">
              <a16:creationId xmlns:a16="http://schemas.microsoft.com/office/drawing/2014/main" id="{AF4116E7-C5C4-4E29-AEB3-F910D1E74A19}"/>
            </a:ext>
          </a:extLst>
        </xdr:cNvPr>
        <xdr:cNvCxnSpPr/>
      </xdr:nvCxnSpPr>
      <xdr:spPr>
        <a:xfrm>
          <a:off x="3797300" y="672465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144780</xdr:rowOff>
    </xdr:from>
    <xdr:to>
      <xdr:col>15</xdr:col>
      <xdr:colOff>101600</xdr:colOff>
      <xdr:row>39</xdr:row>
      <xdr:rowOff>74930</xdr:rowOff>
    </xdr:to>
    <xdr:sp macro="" textlink="">
      <xdr:nvSpPr>
        <xdr:cNvPr id="76" name="楕円 75">
          <a:extLst>
            <a:ext uri="{FF2B5EF4-FFF2-40B4-BE49-F238E27FC236}">
              <a16:creationId xmlns:a16="http://schemas.microsoft.com/office/drawing/2014/main" id="{2B53691E-0B46-4524-A5E0-D5811F27F52B}"/>
            </a:ext>
          </a:extLst>
        </xdr:cNvPr>
        <xdr:cNvSpPr/>
      </xdr:nvSpPr>
      <xdr:spPr>
        <a:xfrm>
          <a:off x="2857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24130</xdr:rowOff>
    </xdr:from>
    <xdr:to>
      <xdr:col>19</xdr:col>
      <xdr:colOff>177800</xdr:colOff>
      <xdr:row>39</xdr:row>
      <xdr:rowOff>38100</xdr:rowOff>
    </xdr:to>
    <xdr:cxnSp macro="">
      <xdr:nvCxnSpPr>
        <xdr:cNvPr id="77" name="直線コネクタ 76">
          <a:extLst>
            <a:ext uri="{FF2B5EF4-FFF2-40B4-BE49-F238E27FC236}">
              <a16:creationId xmlns:a16="http://schemas.microsoft.com/office/drawing/2014/main" id="{B6956202-0986-4BF4-A6D4-6C6FDB596DA0}"/>
            </a:ext>
          </a:extLst>
        </xdr:cNvPr>
        <xdr:cNvCxnSpPr/>
      </xdr:nvCxnSpPr>
      <xdr:spPr>
        <a:xfrm>
          <a:off x="2908300" y="671068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128270</xdr:rowOff>
    </xdr:from>
    <xdr:to>
      <xdr:col>10</xdr:col>
      <xdr:colOff>165100</xdr:colOff>
      <xdr:row>39</xdr:row>
      <xdr:rowOff>58420</xdr:rowOff>
    </xdr:to>
    <xdr:sp macro="" textlink="">
      <xdr:nvSpPr>
        <xdr:cNvPr id="78" name="楕円 77">
          <a:extLst>
            <a:ext uri="{FF2B5EF4-FFF2-40B4-BE49-F238E27FC236}">
              <a16:creationId xmlns:a16="http://schemas.microsoft.com/office/drawing/2014/main" id="{CDD4B3F7-8336-426D-B24D-79DEE1716604}"/>
            </a:ext>
          </a:extLst>
        </xdr:cNvPr>
        <xdr:cNvSpPr/>
      </xdr:nvSpPr>
      <xdr:spPr>
        <a:xfrm>
          <a:off x="1968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7620</xdr:rowOff>
    </xdr:from>
    <xdr:to>
      <xdr:col>15</xdr:col>
      <xdr:colOff>50800</xdr:colOff>
      <xdr:row>39</xdr:row>
      <xdr:rowOff>24130</xdr:rowOff>
    </xdr:to>
    <xdr:cxnSp macro="">
      <xdr:nvCxnSpPr>
        <xdr:cNvPr id="79" name="直線コネクタ 78">
          <a:extLst>
            <a:ext uri="{FF2B5EF4-FFF2-40B4-BE49-F238E27FC236}">
              <a16:creationId xmlns:a16="http://schemas.microsoft.com/office/drawing/2014/main" id="{8A224915-BC1F-4C6C-B2BD-91F9B82C847B}"/>
            </a:ext>
          </a:extLst>
        </xdr:cNvPr>
        <xdr:cNvCxnSpPr/>
      </xdr:nvCxnSpPr>
      <xdr:spPr>
        <a:xfrm>
          <a:off x="2019300" y="669417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102870</xdr:rowOff>
    </xdr:from>
    <xdr:to>
      <xdr:col>6</xdr:col>
      <xdr:colOff>38100</xdr:colOff>
      <xdr:row>39</xdr:row>
      <xdr:rowOff>33020</xdr:rowOff>
    </xdr:to>
    <xdr:sp macro="" textlink="">
      <xdr:nvSpPr>
        <xdr:cNvPr id="80" name="楕円 79">
          <a:extLst>
            <a:ext uri="{FF2B5EF4-FFF2-40B4-BE49-F238E27FC236}">
              <a16:creationId xmlns:a16="http://schemas.microsoft.com/office/drawing/2014/main" id="{9D62BDCF-62BA-457A-97B7-0FA824604431}"/>
            </a:ext>
          </a:extLst>
        </xdr:cNvPr>
        <xdr:cNvSpPr/>
      </xdr:nvSpPr>
      <xdr:spPr>
        <a:xfrm>
          <a:off x="1079500" y="661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153670</xdr:rowOff>
    </xdr:from>
    <xdr:to>
      <xdr:col>10</xdr:col>
      <xdr:colOff>114300</xdr:colOff>
      <xdr:row>39</xdr:row>
      <xdr:rowOff>7620</xdr:rowOff>
    </xdr:to>
    <xdr:cxnSp macro="">
      <xdr:nvCxnSpPr>
        <xdr:cNvPr id="81" name="直線コネクタ 80">
          <a:extLst>
            <a:ext uri="{FF2B5EF4-FFF2-40B4-BE49-F238E27FC236}">
              <a16:creationId xmlns:a16="http://schemas.microsoft.com/office/drawing/2014/main" id="{2A80AD7A-142E-4416-8B7B-24AC416A9B4C}"/>
            </a:ext>
          </a:extLst>
        </xdr:cNvPr>
        <xdr:cNvCxnSpPr/>
      </xdr:nvCxnSpPr>
      <xdr:spPr>
        <a:xfrm>
          <a:off x="1130300" y="66687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89837A96-B858-420E-997A-6E9D3C3A79A7}"/>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CF27D35B-5983-4CAE-8287-1CD152F9A861}"/>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9D517D94-E9D4-4F00-A00A-9272CC53E281}"/>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xdr:rowOff>
    </xdr:from>
    <xdr:ext cx="405111" cy="259045"/>
    <xdr:sp macro="" textlink="">
      <xdr:nvSpPr>
        <xdr:cNvPr id="85" name="n_4aveValue【図書館】&#10;有形固定資産減価償却率">
          <a:extLst>
            <a:ext uri="{FF2B5EF4-FFF2-40B4-BE49-F238E27FC236}">
              <a16:creationId xmlns:a16="http://schemas.microsoft.com/office/drawing/2014/main" id="{97CED7A2-8207-4A74-A91E-B4B6FAA4709A}"/>
            </a:ext>
          </a:extLst>
        </xdr:cNvPr>
        <xdr:cNvSpPr txBox="1"/>
      </xdr:nvSpPr>
      <xdr:spPr>
        <a:xfrm>
          <a:off x="9277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80027</xdr:rowOff>
    </xdr:from>
    <xdr:ext cx="405111" cy="259045"/>
    <xdr:sp macro="" textlink="">
      <xdr:nvSpPr>
        <xdr:cNvPr id="86" name="n_1mainValue【図書館】&#10;有形固定資産減価償却率">
          <a:extLst>
            <a:ext uri="{FF2B5EF4-FFF2-40B4-BE49-F238E27FC236}">
              <a16:creationId xmlns:a16="http://schemas.microsoft.com/office/drawing/2014/main" id="{833C199A-AA5F-4E65-9000-E0D4FAC9EF5D}"/>
            </a:ext>
          </a:extLst>
        </xdr:cNvPr>
        <xdr:cNvSpPr txBox="1"/>
      </xdr:nvSpPr>
      <xdr:spPr>
        <a:xfrm>
          <a:off x="35820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66057</xdr:rowOff>
    </xdr:from>
    <xdr:ext cx="405111" cy="259045"/>
    <xdr:sp macro="" textlink="">
      <xdr:nvSpPr>
        <xdr:cNvPr id="87" name="n_2mainValue【図書館】&#10;有形固定資産減価償却率">
          <a:extLst>
            <a:ext uri="{FF2B5EF4-FFF2-40B4-BE49-F238E27FC236}">
              <a16:creationId xmlns:a16="http://schemas.microsoft.com/office/drawing/2014/main" id="{C17B94BC-BF8A-471B-956C-DE641FA4AC7B}"/>
            </a:ext>
          </a:extLst>
        </xdr:cNvPr>
        <xdr:cNvSpPr txBox="1"/>
      </xdr:nvSpPr>
      <xdr:spPr>
        <a:xfrm>
          <a:off x="2705744" y="675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49547</xdr:rowOff>
    </xdr:from>
    <xdr:ext cx="405111" cy="259045"/>
    <xdr:sp macro="" textlink="">
      <xdr:nvSpPr>
        <xdr:cNvPr id="88" name="n_3mainValue【図書館】&#10;有形固定資産減価償却率">
          <a:extLst>
            <a:ext uri="{FF2B5EF4-FFF2-40B4-BE49-F238E27FC236}">
              <a16:creationId xmlns:a16="http://schemas.microsoft.com/office/drawing/2014/main" id="{97D13EF6-EC09-43A8-AEDC-4F293DCC3525}"/>
            </a:ext>
          </a:extLst>
        </xdr:cNvPr>
        <xdr:cNvSpPr txBox="1"/>
      </xdr:nvSpPr>
      <xdr:spPr>
        <a:xfrm>
          <a:off x="1816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24147</xdr:rowOff>
    </xdr:from>
    <xdr:ext cx="405111" cy="259045"/>
    <xdr:sp macro="" textlink="">
      <xdr:nvSpPr>
        <xdr:cNvPr id="89" name="n_4mainValue【図書館】&#10;有形固定資産減価償却率">
          <a:extLst>
            <a:ext uri="{FF2B5EF4-FFF2-40B4-BE49-F238E27FC236}">
              <a16:creationId xmlns:a16="http://schemas.microsoft.com/office/drawing/2014/main" id="{F4C60D56-9675-43B3-9369-0EE4AE2EB266}"/>
            </a:ext>
          </a:extLst>
        </xdr:cNvPr>
        <xdr:cNvSpPr txBox="1"/>
      </xdr:nvSpPr>
      <xdr:spPr>
        <a:xfrm>
          <a:off x="927744" y="671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0589251-988F-42E7-A2F2-0B462A034F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40AC081-52FC-4F13-AE1B-6BA54055CFA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2F7E869A-29E5-48D4-BD34-A30AD058C7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F408CFFE-E15D-49B2-8EEF-CAD6C889795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E52EEFF-76CA-48A7-9C64-5B0C961CB3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55962AB9-2DC7-46AC-965A-1DFCAC54F46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E2A10318-E5AA-482C-8253-6E4962301A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97F64C8-5317-408E-8520-314C3DB338C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4F13FABE-BD94-4EFF-8E40-12DFB2C22C1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13C7082C-9C8D-4571-A0CA-A60E252F3A7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59435F2-3D43-4955-83E6-FFABE82E1CB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4E47664-80E6-4D86-8457-0438EE0C8E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7C8C21B3-8352-433A-B5A4-BB6F95E809B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649DC210-1D04-448B-93AC-C714958B7DA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2DDE63DA-082D-424A-89A5-C37B39EE88A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309DE024-A111-4229-B960-BCD147DA7A9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DAD932A-AA79-4A83-A2ED-67012E39F59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81A25AA-C27A-4AF0-BEA7-64231C9397C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3CDCAD15-860D-4C12-B6D4-877A1057C51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ECE46616-C572-4216-88B9-4777778F3B8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94B12D3-B6C7-4FC5-8165-DA85EE604C8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43FE279-40FD-4007-99D1-326C14C943D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C68AEAA-3DC1-4101-8265-59CF5316A91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5AAEA72F-1BD1-46A0-A317-91578AC744A9}"/>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8AE21829-3C4C-49E4-B381-14E70DD738B9}"/>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A5164DFE-9C19-4D7A-833B-8317F75F3CB9}"/>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79446931-D596-4CEF-A068-A5B248C88FCF}"/>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B3D2C8B3-9DE1-4F9C-823C-B6621D363A0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23AFD79A-189E-4DBC-BDC2-8C6A366DCDEB}"/>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6E249D43-5AAA-47F9-A883-B86BE588D5E8}"/>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6D68FA99-B99D-4A61-987C-2B7D4E93108D}"/>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CFA284A9-5311-420D-BF53-11E04E7EBFF7}"/>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DD1EEC15-89C7-4771-A159-FB59CDFD71FD}"/>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23" name="フローチャート: 判断 122">
          <a:extLst>
            <a:ext uri="{FF2B5EF4-FFF2-40B4-BE49-F238E27FC236}">
              <a16:creationId xmlns:a16="http://schemas.microsoft.com/office/drawing/2014/main" id="{0290A4E2-753A-4EA2-9B51-EC6697C0B502}"/>
            </a:ext>
          </a:extLst>
        </xdr:cNvPr>
        <xdr:cNvSpPr/>
      </xdr:nvSpPr>
      <xdr:spPr>
        <a:xfrm>
          <a:off x="6921500" y="70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D1C35AB-998C-45B5-B01D-8708F01E24B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FAADD7-8E94-495A-BB88-B93EC9E47AC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FF354E-61F6-43B5-A454-241A0A9F22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89EDF4-CD1B-42DF-9758-6AC83B2CA9D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5294332-6974-4788-937A-C9204FA9EF6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63500</xdr:rowOff>
    </xdr:from>
    <xdr:to>
      <xdr:col>55</xdr:col>
      <xdr:colOff>50800</xdr:colOff>
      <xdr:row>41</xdr:row>
      <xdr:rowOff>165100</xdr:rowOff>
    </xdr:to>
    <xdr:sp macro="" textlink="">
      <xdr:nvSpPr>
        <xdr:cNvPr id="129" name="楕円 128">
          <a:extLst>
            <a:ext uri="{FF2B5EF4-FFF2-40B4-BE49-F238E27FC236}">
              <a16:creationId xmlns:a16="http://schemas.microsoft.com/office/drawing/2014/main" id="{E74AA41F-5A72-4573-ABE9-22D4D49DCE0D}"/>
            </a:ext>
          </a:extLst>
        </xdr:cNvPr>
        <xdr:cNvSpPr/>
      </xdr:nvSpPr>
      <xdr:spPr>
        <a:xfrm>
          <a:off x="10426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149877</xdr:rowOff>
    </xdr:from>
    <xdr:ext cx="469744" cy="259045"/>
    <xdr:sp macro="" textlink="">
      <xdr:nvSpPr>
        <xdr:cNvPr id="130" name="【図書館】&#10;一人当たり面積該当値テキスト">
          <a:extLst>
            <a:ext uri="{FF2B5EF4-FFF2-40B4-BE49-F238E27FC236}">
              <a16:creationId xmlns:a16="http://schemas.microsoft.com/office/drawing/2014/main" id="{AB674E96-B4A6-445A-A7E4-140146A650E6}"/>
            </a:ext>
          </a:extLst>
        </xdr:cNvPr>
        <xdr:cNvSpPr txBox="1"/>
      </xdr:nvSpPr>
      <xdr:spPr>
        <a:xfrm>
          <a:off x="10515600" y="700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63500</xdr:rowOff>
    </xdr:from>
    <xdr:to>
      <xdr:col>50</xdr:col>
      <xdr:colOff>165100</xdr:colOff>
      <xdr:row>41</xdr:row>
      <xdr:rowOff>165100</xdr:rowOff>
    </xdr:to>
    <xdr:sp macro="" textlink="">
      <xdr:nvSpPr>
        <xdr:cNvPr id="131" name="楕円 130">
          <a:extLst>
            <a:ext uri="{FF2B5EF4-FFF2-40B4-BE49-F238E27FC236}">
              <a16:creationId xmlns:a16="http://schemas.microsoft.com/office/drawing/2014/main" id="{68E2B347-07F1-4C2C-8CC8-46565BFC91DD}"/>
            </a:ext>
          </a:extLst>
        </xdr:cNvPr>
        <xdr:cNvSpPr/>
      </xdr:nvSpPr>
      <xdr:spPr>
        <a:xfrm>
          <a:off x="958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114300</xdr:rowOff>
    </xdr:from>
    <xdr:to>
      <xdr:col>55</xdr:col>
      <xdr:colOff>0</xdr:colOff>
      <xdr:row>41</xdr:row>
      <xdr:rowOff>114300</xdr:rowOff>
    </xdr:to>
    <xdr:cxnSp macro="">
      <xdr:nvCxnSpPr>
        <xdr:cNvPr id="132" name="直線コネクタ 131">
          <a:extLst>
            <a:ext uri="{FF2B5EF4-FFF2-40B4-BE49-F238E27FC236}">
              <a16:creationId xmlns:a16="http://schemas.microsoft.com/office/drawing/2014/main" id="{F81A58FF-8D9A-4761-9027-46A9F0338950}"/>
            </a:ext>
          </a:extLst>
        </xdr:cNvPr>
        <xdr:cNvCxnSpPr/>
      </xdr:nvCxnSpPr>
      <xdr:spPr>
        <a:xfrm>
          <a:off x="9639300" y="714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63500</xdr:rowOff>
    </xdr:from>
    <xdr:to>
      <xdr:col>46</xdr:col>
      <xdr:colOff>38100</xdr:colOff>
      <xdr:row>41</xdr:row>
      <xdr:rowOff>165100</xdr:rowOff>
    </xdr:to>
    <xdr:sp macro="" textlink="">
      <xdr:nvSpPr>
        <xdr:cNvPr id="133" name="楕円 132">
          <a:extLst>
            <a:ext uri="{FF2B5EF4-FFF2-40B4-BE49-F238E27FC236}">
              <a16:creationId xmlns:a16="http://schemas.microsoft.com/office/drawing/2014/main" id="{68A8F2AE-3546-4440-80C5-2EBB77AAEC90}"/>
            </a:ext>
          </a:extLst>
        </xdr:cNvPr>
        <xdr:cNvSpPr/>
      </xdr:nvSpPr>
      <xdr:spPr>
        <a:xfrm>
          <a:off x="8699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114300</xdr:rowOff>
    </xdr:from>
    <xdr:to>
      <xdr:col>50</xdr:col>
      <xdr:colOff>114300</xdr:colOff>
      <xdr:row>41</xdr:row>
      <xdr:rowOff>114300</xdr:rowOff>
    </xdr:to>
    <xdr:cxnSp macro="">
      <xdr:nvCxnSpPr>
        <xdr:cNvPr id="134" name="直線コネクタ 133">
          <a:extLst>
            <a:ext uri="{FF2B5EF4-FFF2-40B4-BE49-F238E27FC236}">
              <a16:creationId xmlns:a16="http://schemas.microsoft.com/office/drawing/2014/main" id="{D5D61901-0020-4AA6-9250-286A801C38E9}"/>
            </a:ext>
          </a:extLst>
        </xdr:cNvPr>
        <xdr:cNvCxnSpPr/>
      </xdr:nvCxnSpPr>
      <xdr:spPr>
        <a:xfrm>
          <a:off x="8750300" y="714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63500</xdr:rowOff>
    </xdr:from>
    <xdr:to>
      <xdr:col>41</xdr:col>
      <xdr:colOff>101600</xdr:colOff>
      <xdr:row>41</xdr:row>
      <xdr:rowOff>165100</xdr:rowOff>
    </xdr:to>
    <xdr:sp macro="" textlink="">
      <xdr:nvSpPr>
        <xdr:cNvPr id="135" name="楕円 134">
          <a:extLst>
            <a:ext uri="{FF2B5EF4-FFF2-40B4-BE49-F238E27FC236}">
              <a16:creationId xmlns:a16="http://schemas.microsoft.com/office/drawing/2014/main" id="{3316AB75-D0E3-4939-8BB5-64170847D248}"/>
            </a:ext>
          </a:extLst>
        </xdr:cNvPr>
        <xdr:cNvSpPr/>
      </xdr:nvSpPr>
      <xdr:spPr>
        <a:xfrm>
          <a:off x="7810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114300</xdr:rowOff>
    </xdr:from>
    <xdr:to>
      <xdr:col>45</xdr:col>
      <xdr:colOff>177800</xdr:colOff>
      <xdr:row>41</xdr:row>
      <xdr:rowOff>114300</xdr:rowOff>
    </xdr:to>
    <xdr:cxnSp macro="">
      <xdr:nvCxnSpPr>
        <xdr:cNvPr id="136" name="直線コネクタ 135">
          <a:extLst>
            <a:ext uri="{FF2B5EF4-FFF2-40B4-BE49-F238E27FC236}">
              <a16:creationId xmlns:a16="http://schemas.microsoft.com/office/drawing/2014/main" id="{BD8C28EA-03B0-411B-BB12-8D9BCAD55027}"/>
            </a:ext>
          </a:extLst>
        </xdr:cNvPr>
        <xdr:cNvCxnSpPr/>
      </xdr:nvCxnSpPr>
      <xdr:spPr>
        <a:xfrm>
          <a:off x="7861300" y="714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67310</xdr:rowOff>
    </xdr:from>
    <xdr:to>
      <xdr:col>36</xdr:col>
      <xdr:colOff>165100</xdr:colOff>
      <xdr:row>41</xdr:row>
      <xdr:rowOff>168910</xdr:rowOff>
    </xdr:to>
    <xdr:sp macro="" textlink="">
      <xdr:nvSpPr>
        <xdr:cNvPr id="137" name="楕円 136">
          <a:extLst>
            <a:ext uri="{FF2B5EF4-FFF2-40B4-BE49-F238E27FC236}">
              <a16:creationId xmlns:a16="http://schemas.microsoft.com/office/drawing/2014/main" id="{647C3B83-4BEA-43E4-8AD2-BF14E10A86DD}"/>
            </a:ext>
          </a:extLst>
        </xdr:cNvPr>
        <xdr:cNvSpPr/>
      </xdr:nvSpPr>
      <xdr:spPr>
        <a:xfrm>
          <a:off x="6921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114300</xdr:rowOff>
    </xdr:from>
    <xdr:to>
      <xdr:col>41</xdr:col>
      <xdr:colOff>50800</xdr:colOff>
      <xdr:row>41</xdr:row>
      <xdr:rowOff>118110</xdr:rowOff>
    </xdr:to>
    <xdr:cxnSp macro="">
      <xdr:nvCxnSpPr>
        <xdr:cNvPr id="138" name="直線コネクタ 137">
          <a:extLst>
            <a:ext uri="{FF2B5EF4-FFF2-40B4-BE49-F238E27FC236}">
              <a16:creationId xmlns:a16="http://schemas.microsoft.com/office/drawing/2014/main" id="{E27B077E-7E83-4A4F-AEA6-1C0F0E93F7B1}"/>
            </a:ext>
          </a:extLst>
        </xdr:cNvPr>
        <xdr:cNvCxnSpPr/>
      </xdr:nvCxnSpPr>
      <xdr:spPr>
        <a:xfrm flipV="1">
          <a:off x="6972300" y="7143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FEE7179D-65D9-47B1-8C7A-F872D7322D45}"/>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4D0BD199-FDB4-4915-B63A-89596C45514F}"/>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FFC2B69D-4203-4FD2-94BE-00236A57912D}"/>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101617</xdr:rowOff>
    </xdr:from>
    <xdr:ext cx="469744" cy="259045"/>
    <xdr:sp macro="" textlink="">
      <xdr:nvSpPr>
        <xdr:cNvPr id="142" name="n_4aveValue【図書館】&#10;一人当たり面積">
          <a:extLst>
            <a:ext uri="{FF2B5EF4-FFF2-40B4-BE49-F238E27FC236}">
              <a16:creationId xmlns:a16="http://schemas.microsoft.com/office/drawing/2014/main" id="{11537326-960D-4DBC-944F-A209C3E6CF8C}"/>
            </a:ext>
          </a:extLst>
        </xdr:cNvPr>
        <xdr:cNvSpPr txBox="1"/>
      </xdr:nvSpPr>
      <xdr:spPr>
        <a:xfrm>
          <a:off x="6737427" y="67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156227</xdr:rowOff>
    </xdr:from>
    <xdr:ext cx="469744" cy="259045"/>
    <xdr:sp macro="" textlink="">
      <xdr:nvSpPr>
        <xdr:cNvPr id="143" name="n_1mainValue【図書館】&#10;一人当たり面積">
          <a:extLst>
            <a:ext uri="{FF2B5EF4-FFF2-40B4-BE49-F238E27FC236}">
              <a16:creationId xmlns:a16="http://schemas.microsoft.com/office/drawing/2014/main" id="{4AA2E28E-8B4D-40FD-816D-2A3447BAFBD7}"/>
            </a:ext>
          </a:extLst>
        </xdr:cNvPr>
        <xdr:cNvSpPr txBox="1"/>
      </xdr:nvSpPr>
      <xdr:spPr>
        <a:xfrm>
          <a:off x="93917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156227</xdr:rowOff>
    </xdr:from>
    <xdr:ext cx="469744" cy="259045"/>
    <xdr:sp macro="" textlink="">
      <xdr:nvSpPr>
        <xdr:cNvPr id="144" name="n_2mainValue【図書館】&#10;一人当たり面積">
          <a:extLst>
            <a:ext uri="{FF2B5EF4-FFF2-40B4-BE49-F238E27FC236}">
              <a16:creationId xmlns:a16="http://schemas.microsoft.com/office/drawing/2014/main" id="{CDC917F2-32A5-486C-B171-48A069717C17}"/>
            </a:ext>
          </a:extLst>
        </xdr:cNvPr>
        <xdr:cNvSpPr txBox="1"/>
      </xdr:nvSpPr>
      <xdr:spPr>
        <a:xfrm>
          <a:off x="8515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156227</xdr:rowOff>
    </xdr:from>
    <xdr:ext cx="469744" cy="259045"/>
    <xdr:sp macro="" textlink="">
      <xdr:nvSpPr>
        <xdr:cNvPr id="145" name="n_3mainValue【図書館】&#10;一人当たり面積">
          <a:extLst>
            <a:ext uri="{FF2B5EF4-FFF2-40B4-BE49-F238E27FC236}">
              <a16:creationId xmlns:a16="http://schemas.microsoft.com/office/drawing/2014/main" id="{ABAE1D7D-B727-476D-92CC-61D4D4ADD10C}"/>
            </a:ext>
          </a:extLst>
        </xdr:cNvPr>
        <xdr:cNvSpPr txBox="1"/>
      </xdr:nvSpPr>
      <xdr:spPr>
        <a:xfrm>
          <a:off x="7626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160037</xdr:rowOff>
    </xdr:from>
    <xdr:ext cx="469744" cy="259045"/>
    <xdr:sp macro="" textlink="">
      <xdr:nvSpPr>
        <xdr:cNvPr id="146" name="n_4mainValue【図書館】&#10;一人当たり面積">
          <a:extLst>
            <a:ext uri="{FF2B5EF4-FFF2-40B4-BE49-F238E27FC236}">
              <a16:creationId xmlns:a16="http://schemas.microsoft.com/office/drawing/2014/main" id="{B4FF09CC-81BB-4DE6-A654-3275C71521FD}"/>
            </a:ext>
          </a:extLst>
        </xdr:cNvPr>
        <xdr:cNvSpPr txBox="1"/>
      </xdr:nvSpPr>
      <xdr:spPr>
        <a:xfrm>
          <a:off x="6737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D18A936-2132-486B-9637-C4431A4B0E4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477ED4A-A528-487E-99C8-403552B231C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3C751E3-01D7-4EDB-9D08-B22FFBD04E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AC086D7-8927-44AD-A5A7-AE59604AC47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34372AA-21C6-4EF3-9F8B-96A30231DCC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465FD7F-EBC1-4819-9C46-08B372D1532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7F2B1DE-7FF8-40FF-88CA-844568DFAF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004A346-B7C8-4806-9C18-09B0D388EDF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0CA8373-A44A-4C39-A907-3183571244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CCB6F56-442B-4C76-A0C6-3B0E01DE82E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BD06BA4-04DF-429B-B627-32C89744E59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48D16D7-1453-4B65-AA72-8184F86A85B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7FC6CA5-6BC8-4F79-9978-AFB9F56686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0E18A98-E2FF-4889-BBE2-F13F1FA1AD7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639E64B-C1E0-4784-9559-0A2CE7D0267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4CDF62F-A775-4018-86AF-E90CA40B4EA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98C1B1B-26D5-4BB8-9AB8-098AC6DECF9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CE4DE6B-78A8-481C-8155-99400C22AEC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90C7376-BA5F-49C9-8F23-E00E7E484A1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5EC767D-EF2B-4E3F-9735-29B5674D44B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5828FA3-FA60-4A73-9A02-901F9C34CB4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4175AED-26D5-448A-9464-BD4CB325923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E93AD1C4-2523-4BA5-ACAC-20EF918342F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B201B8E-EAA7-46E0-B638-E7E934FE744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D0F20C9-1E62-47C8-8888-F1EE6A2B101A}"/>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A32DDC0-81D0-443B-8A7E-1E5F306FE9C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3327AE4-091B-45F0-9E65-42F740C5F7D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C6F2846-570F-448F-BE9A-2B450EBE1F5B}"/>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F816AF8A-D3C6-4E7B-8F38-E9F8E769452C}"/>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9F31A01-C4B8-47AD-A5D7-D14A91820655}"/>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C0D73D73-E637-4E2C-806B-9E9822146F94}"/>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1E33415A-5458-4089-BC94-E085E79FB42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8D48E263-1D67-411D-88A2-35CF9D8A3823}"/>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C7A62132-10B2-47D4-B08D-5F1485A09E48}"/>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1" name="フローチャート: 判断 180">
          <a:extLst>
            <a:ext uri="{FF2B5EF4-FFF2-40B4-BE49-F238E27FC236}">
              <a16:creationId xmlns:a16="http://schemas.microsoft.com/office/drawing/2014/main" id="{4BF0A56C-6413-4F31-806E-8D1DECB5F41C}"/>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27C3F7C-E51F-492D-AF8F-1C87352E84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F65AC59-0265-41D4-85EE-CBBBAF324F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B858DD-569C-4103-A67F-CD39B3A05F9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40A846C-1159-41B1-8DEC-D1737F2C7AC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9D89689-71C9-4E2E-BC37-9F29097ADD2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101600</xdr:rowOff>
    </xdr:from>
    <xdr:to>
      <xdr:col>24</xdr:col>
      <xdr:colOff>114300</xdr:colOff>
      <xdr:row>63</xdr:row>
      <xdr:rowOff>31750</xdr:rowOff>
    </xdr:to>
    <xdr:sp macro="" textlink="">
      <xdr:nvSpPr>
        <xdr:cNvPr id="187" name="楕円 186">
          <a:extLst>
            <a:ext uri="{FF2B5EF4-FFF2-40B4-BE49-F238E27FC236}">
              <a16:creationId xmlns:a16="http://schemas.microsoft.com/office/drawing/2014/main" id="{D43A6735-D717-4816-BA5D-AF8BC9DD1BAB}"/>
            </a:ext>
          </a:extLst>
        </xdr:cNvPr>
        <xdr:cNvSpPr/>
      </xdr:nvSpPr>
      <xdr:spPr>
        <a:xfrm>
          <a:off x="4584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80027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F29284B-76B8-4BE0-AF5C-884C3275D03A}"/>
            </a:ext>
          </a:extLst>
        </xdr:cNvPr>
        <xdr:cNvSpPr txBox="1"/>
      </xdr:nvSpPr>
      <xdr:spPr>
        <a:xfrm>
          <a:off x="4673600"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101600</xdr:rowOff>
    </xdr:from>
    <xdr:to>
      <xdr:col>20</xdr:col>
      <xdr:colOff>38100</xdr:colOff>
      <xdr:row>63</xdr:row>
      <xdr:rowOff>31750</xdr:rowOff>
    </xdr:to>
    <xdr:sp macro="" textlink="">
      <xdr:nvSpPr>
        <xdr:cNvPr id="189" name="楕円 188">
          <a:extLst>
            <a:ext uri="{FF2B5EF4-FFF2-40B4-BE49-F238E27FC236}">
              <a16:creationId xmlns:a16="http://schemas.microsoft.com/office/drawing/2014/main" id="{8EABA505-0F09-4E28-B970-AB8948328501}"/>
            </a:ext>
          </a:extLst>
        </xdr:cNvPr>
        <xdr:cNvSpPr/>
      </xdr:nvSpPr>
      <xdr:spPr>
        <a:xfrm>
          <a:off x="3746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152400</xdr:rowOff>
    </xdr:from>
    <xdr:to>
      <xdr:col>24</xdr:col>
      <xdr:colOff>63500</xdr:colOff>
      <xdr:row>62</xdr:row>
      <xdr:rowOff>152400</xdr:rowOff>
    </xdr:to>
    <xdr:cxnSp macro="">
      <xdr:nvCxnSpPr>
        <xdr:cNvPr id="190" name="直線コネクタ 189">
          <a:extLst>
            <a:ext uri="{FF2B5EF4-FFF2-40B4-BE49-F238E27FC236}">
              <a16:creationId xmlns:a16="http://schemas.microsoft.com/office/drawing/2014/main" id="{6308CB6C-7198-4E2B-9628-809F416DA5D2}"/>
            </a:ext>
          </a:extLst>
        </xdr:cNvPr>
        <xdr:cNvCxnSpPr/>
      </xdr:nvCxnSpPr>
      <xdr:spPr>
        <a:xfrm>
          <a:off x="3797300" y="1078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120650</xdr:rowOff>
    </xdr:from>
    <xdr:to>
      <xdr:col>15</xdr:col>
      <xdr:colOff>101600</xdr:colOff>
      <xdr:row>63</xdr:row>
      <xdr:rowOff>50800</xdr:rowOff>
    </xdr:to>
    <xdr:sp macro="" textlink="">
      <xdr:nvSpPr>
        <xdr:cNvPr id="191" name="楕円 190">
          <a:extLst>
            <a:ext uri="{FF2B5EF4-FFF2-40B4-BE49-F238E27FC236}">
              <a16:creationId xmlns:a16="http://schemas.microsoft.com/office/drawing/2014/main" id="{0353F068-5A19-4A42-8154-0339CB848A0B}"/>
            </a:ext>
          </a:extLst>
        </xdr:cNvPr>
        <xdr:cNvSpPr/>
      </xdr:nvSpPr>
      <xdr:spPr>
        <a:xfrm>
          <a:off x="2857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152400</xdr:rowOff>
    </xdr:from>
    <xdr:to>
      <xdr:col>19</xdr:col>
      <xdr:colOff>177800</xdr:colOff>
      <xdr:row>63</xdr:row>
      <xdr:rowOff>0</xdr:rowOff>
    </xdr:to>
    <xdr:cxnSp macro="">
      <xdr:nvCxnSpPr>
        <xdr:cNvPr id="192" name="直線コネクタ 191">
          <a:extLst>
            <a:ext uri="{FF2B5EF4-FFF2-40B4-BE49-F238E27FC236}">
              <a16:creationId xmlns:a16="http://schemas.microsoft.com/office/drawing/2014/main" id="{F95AA2BB-250C-476B-B756-E1529AF1674F}"/>
            </a:ext>
          </a:extLst>
        </xdr:cNvPr>
        <xdr:cNvCxnSpPr/>
      </xdr:nvCxnSpPr>
      <xdr:spPr>
        <a:xfrm flipV="1">
          <a:off x="2908300" y="10782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124460</xdr:rowOff>
    </xdr:from>
    <xdr:to>
      <xdr:col>10</xdr:col>
      <xdr:colOff>165100</xdr:colOff>
      <xdr:row>63</xdr:row>
      <xdr:rowOff>54610</xdr:rowOff>
    </xdr:to>
    <xdr:sp macro="" textlink="">
      <xdr:nvSpPr>
        <xdr:cNvPr id="193" name="楕円 192">
          <a:extLst>
            <a:ext uri="{FF2B5EF4-FFF2-40B4-BE49-F238E27FC236}">
              <a16:creationId xmlns:a16="http://schemas.microsoft.com/office/drawing/2014/main" id="{EF7B55D8-B50E-41B7-8505-95005A41C909}"/>
            </a:ext>
          </a:extLst>
        </xdr:cNvPr>
        <xdr:cNvSpPr/>
      </xdr:nvSpPr>
      <xdr:spPr>
        <a:xfrm>
          <a:off x="1968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0</xdr:rowOff>
    </xdr:from>
    <xdr:to>
      <xdr:col>15</xdr:col>
      <xdr:colOff>50800</xdr:colOff>
      <xdr:row>63</xdr:row>
      <xdr:rowOff>3810</xdr:rowOff>
    </xdr:to>
    <xdr:cxnSp macro="">
      <xdr:nvCxnSpPr>
        <xdr:cNvPr id="194" name="直線コネクタ 193">
          <a:extLst>
            <a:ext uri="{FF2B5EF4-FFF2-40B4-BE49-F238E27FC236}">
              <a16:creationId xmlns:a16="http://schemas.microsoft.com/office/drawing/2014/main" id="{92ECC81E-B31E-4E5C-B58E-A6FC26AF903C}"/>
            </a:ext>
          </a:extLst>
        </xdr:cNvPr>
        <xdr:cNvCxnSpPr/>
      </xdr:nvCxnSpPr>
      <xdr:spPr>
        <a:xfrm flipV="1">
          <a:off x="2019300" y="10801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113030</xdr:rowOff>
    </xdr:from>
    <xdr:to>
      <xdr:col>6</xdr:col>
      <xdr:colOff>38100</xdr:colOff>
      <xdr:row>63</xdr:row>
      <xdr:rowOff>43180</xdr:rowOff>
    </xdr:to>
    <xdr:sp macro="" textlink="">
      <xdr:nvSpPr>
        <xdr:cNvPr id="195" name="楕円 194">
          <a:extLst>
            <a:ext uri="{FF2B5EF4-FFF2-40B4-BE49-F238E27FC236}">
              <a16:creationId xmlns:a16="http://schemas.microsoft.com/office/drawing/2014/main" id="{F07F2EA0-B55D-4BC2-9C1F-0F1F55F4D94A}"/>
            </a:ext>
          </a:extLst>
        </xdr:cNvPr>
        <xdr:cNvSpPr/>
      </xdr:nvSpPr>
      <xdr:spPr>
        <a:xfrm>
          <a:off x="1079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163830</xdr:rowOff>
    </xdr:from>
    <xdr:to>
      <xdr:col>10</xdr:col>
      <xdr:colOff>114300</xdr:colOff>
      <xdr:row>63</xdr:row>
      <xdr:rowOff>3810</xdr:rowOff>
    </xdr:to>
    <xdr:cxnSp macro="">
      <xdr:nvCxnSpPr>
        <xdr:cNvPr id="196" name="直線コネクタ 195">
          <a:extLst>
            <a:ext uri="{FF2B5EF4-FFF2-40B4-BE49-F238E27FC236}">
              <a16:creationId xmlns:a16="http://schemas.microsoft.com/office/drawing/2014/main" id="{EAAB9C8E-5F22-49CC-AD37-372DA0F0A077}"/>
            </a:ext>
          </a:extLst>
        </xdr:cNvPr>
        <xdr:cNvCxnSpPr/>
      </xdr:nvCxnSpPr>
      <xdr:spPr>
        <a:xfrm>
          <a:off x="1130300" y="107937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2E2DA5F5-9D0F-43C7-822C-32EE459A4725}"/>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C29162FF-E65C-4AC1-A241-00083879C20D}"/>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81375837-869E-4D4F-A843-F826743DEFBC}"/>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0" name="n_4aveValue【体育館・プール】&#10;有形固定資産減価償却率">
          <a:extLst>
            <a:ext uri="{FF2B5EF4-FFF2-40B4-BE49-F238E27FC236}">
              <a16:creationId xmlns:a16="http://schemas.microsoft.com/office/drawing/2014/main" id="{D55DB3BC-3B73-497F-84FE-69BE009A95F0}"/>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22877</xdr:rowOff>
    </xdr:from>
    <xdr:ext cx="405111" cy="259045"/>
    <xdr:sp macro="" textlink="">
      <xdr:nvSpPr>
        <xdr:cNvPr id="201" name="n_1mainValue【体育館・プール】&#10;有形固定資産減価償却率">
          <a:extLst>
            <a:ext uri="{FF2B5EF4-FFF2-40B4-BE49-F238E27FC236}">
              <a16:creationId xmlns:a16="http://schemas.microsoft.com/office/drawing/2014/main" id="{3BDEB86D-0D68-4FA7-9B12-BD9C0F81C770}"/>
            </a:ext>
          </a:extLst>
        </xdr:cNvPr>
        <xdr:cNvSpPr txBox="1"/>
      </xdr:nvSpPr>
      <xdr:spPr>
        <a:xfrm>
          <a:off x="35820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41927</xdr:rowOff>
    </xdr:from>
    <xdr:ext cx="405111" cy="259045"/>
    <xdr:sp macro="" textlink="">
      <xdr:nvSpPr>
        <xdr:cNvPr id="202" name="n_2mainValue【体育館・プール】&#10;有形固定資産減価償却率">
          <a:extLst>
            <a:ext uri="{FF2B5EF4-FFF2-40B4-BE49-F238E27FC236}">
              <a16:creationId xmlns:a16="http://schemas.microsoft.com/office/drawing/2014/main" id="{6651EB26-99E6-4936-80C9-36443AF2CFA8}"/>
            </a:ext>
          </a:extLst>
        </xdr:cNvPr>
        <xdr:cNvSpPr txBox="1"/>
      </xdr:nvSpPr>
      <xdr:spPr>
        <a:xfrm>
          <a:off x="2705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33F9105B-8885-4DCF-AD10-16311B940008}"/>
            </a:ext>
          </a:extLst>
        </xdr:cNvPr>
        <xdr:cNvSpPr txBox="1"/>
      </xdr:nvSpPr>
      <xdr:spPr>
        <a:xfrm>
          <a:off x="1816744"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34307</xdr:rowOff>
    </xdr:from>
    <xdr:ext cx="405111" cy="259045"/>
    <xdr:sp macro="" textlink="">
      <xdr:nvSpPr>
        <xdr:cNvPr id="204" name="n_4mainValue【体育館・プール】&#10;有形固定資産減価償却率">
          <a:extLst>
            <a:ext uri="{FF2B5EF4-FFF2-40B4-BE49-F238E27FC236}">
              <a16:creationId xmlns:a16="http://schemas.microsoft.com/office/drawing/2014/main" id="{D70B2097-2B28-496E-9710-DDFF107D2853}"/>
            </a:ext>
          </a:extLst>
        </xdr:cNvPr>
        <xdr:cNvSpPr txBox="1"/>
      </xdr:nvSpPr>
      <xdr:spPr>
        <a:xfrm>
          <a:off x="9277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FB205C1-762D-4826-B4B6-0C15D016A6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830EF92-EBB3-4A2F-8CEC-20EFDB2BDE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C3C2823-BBC2-4B28-9F84-F654474065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8BF3B4B-50B1-4EBD-885A-F6623E49519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BA5EBAD-93D1-468C-B66B-4456E1B9417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814486F-5466-4CDE-A3C0-AF705866E54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13E8B94-E716-4842-976E-E47AAED6B86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D3B2329-7841-4BD1-8196-7A0C72D8FF4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10F031-8B27-4713-A8E7-87DDA31C434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36FDBAE-1CF6-436F-B7B6-A65FD74F84E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0060FDF-859F-4978-9E6C-68250BE49CD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973414F9-EFE3-4346-8979-C8691884105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8C6883E-2CD6-4960-B898-A39E8AA310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55D1836A-D7C7-4837-BCEB-93B2BD74892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EB1C849-2BAE-4FA3-86D9-AA783656C86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E6628EAA-063D-44D0-96DF-EF8414D3BD3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61BE176-EFE2-46EF-911D-904DCA6CD72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3DB94C41-387E-4309-8D9A-BBC13E45DD5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90118C-DC4F-4B5C-A64A-0A9090C7C34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5D78755A-DA5C-4E03-A0F1-2BDAA767D6E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538C3E4-A76A-4872-ACA8-E449FA2E37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51C30088-0E90-4E70-9E4F-A64BDC12283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821098F-0EAB-41AB-9669-D646AAE0A3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C084F0BF-E734-4AE2-ACEF-7EAC2C62E80F}"/>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493B73D-5333-4638-8950-956ED309E348}"/>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E1418D86-0314-4350-88B1-9FD755FD6ED9}"/>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9C69F0F-652F-44D9-9369-3E6D815FF48B}"/>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66B3A1E2-2E52-47E9-B453-A7EF2ABAEFD3}"/>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2D0B9B41-E66A-4DD1-B1F3-628364B75A22}"/>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4154350-4431-4413-BB76-E27BC06F3DCB}"/>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99E99555-8B1B-4A6D-8D63-1B9361FE394E}"/>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7AD289E3-CC14-43D9-96EB-AFBCE7432436}"/>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53C397E-6A78-4340-ADB9-A9AFDA59C47E}"/>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81788</xdr:rowOff>
    </xdr:from>
    <xdr:to>
      <xdr:col>36</xdr:col>
      <xdr:colOff>165100</xdr:colOff>
      <xdr:row>64</xdr:row>
      <xdr:rowOff>11938</xdr:rowOff>
    </xdr:to>
    <xdr:sp macro="" textlink="">
      <xdr:nvSpPr>
        <xdr:cNvPr id="238" name="フローチャート: 判断 237">
          <a:extLst>
            <a:ext uri="{FF2B5EF4-FFF2-40B4-BE49-F238E27FC236}">
              <a16:creationId xmlns:a16="http://schemas.microsoft.com/office/drawing/2014/main" id="{94CAC8EA-3E94-48CC-AAB5-EFC1FD0E31F6}"/>
            </a:ext>
          </a:extLst>
        </xdr:cNvPr>
        <xdr:cNvSpPr/>
      </xdr:nvSpPr>
      <xdr:spPr>
        <a:xfrm>
          <a:off x="6921500" y="108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B8F19A7-E7E3-4D3E-B10C-DD1C0883A9D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B7561D2-BE15-4FAC-B563-CFF765E3313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D441357-3FA9-4C50-9658-E839FCE100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C88EE37-8FCE-4F8D-8A7E-377FB261BB1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7C1DD7-DC87-44CB-A8FA-25720142C0B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37211</xdr:rowOff>
    </xdr:from>
    <xdr:to>
      <xdr:col>55</xdr:col>
      <xdr:colOff>50800</xdr:colOff>
      <xdr:row>63</xdr:row>
      <xdr:rowOff>138811</xdr:rowOff>
    </xdr:to>
    <xdr:sp macro="" textlink="">
      <xdr:nvSpPr>
        <xdr:cNvPr id="244" name="楕円 243">
          <a:extLst>
            <a:ext uri="{FF2B5EF4-FFF2-40B4-BE49-F238E27FC236}">
              <a16:creationId xmlns:a16="http://schemas.microsoft.com/office/drawing/2014/main" id="{398967B1-7E0F-4B0A-BCE6-995E2603210D}"/>
            </a:ext>
          </a:extLst>
        </xdr:cNvPr>
        <xdr:cNvSpPr/>
      </xdr:nvSpPr>
      <xdr:spPr>
        <a:xfrm>
          <a:off x="10426700" y="108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15638</xdr:rowOff>
    </xdr:from>
    <xdr:ext cx="469744" cy="259045"/>
    <xdr:sp macro="" textlink="">
      <xdr:nvSpPr>
        <xdr:cNvPr id="245" name="【体育館・プール】&#10;一人当たり面積該当値テキスト">
          <a:extLst>
            <a:ext uri="{FF2B5EF4-FFF2-40B4-BE49-F238E27FC236}">
              <a16:creationId xmlns:a16="http://schemas.microsoft.com/office/drawing/2014/main" id="{9F393499-C51A-4C2C-9EBE-D91223CE0A96}"/>
            </a:ext>
          </a:extLst>
        </xdr:cNvPr>
        <xdr:cNvSpPr txBox="1"/>
      </xdr:nvSpPr>
      <xdr:spPr>
        <a:xfrm>
          <a:off x="10515600" y="1081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38354</xdr:rowOff>
    </xdr:from>
    <xdr:to>
      <xdr:col>50</xdr:col>
      <xdr:colOff>165100</xdr:colOff>
      <xdr:row>63</xdr:row>
      <xdr:rowOff>139954</xdr:rowOff>
    </xdr:to>
    <xdr:sp macro="" textlink="">
      <xdr:nvSpPr>
        <xdr:cNvPr id="246" name="楕円 245">
          <a:extLst>
            <a:ext uri="{FF2B5EF4-FFF2-40B4-BE49-F238E27FC236}">
              <a16:creationId xmlns:a16="http://schemas.microsoft.com/office/drawing/2014/main" id="{47B186D7-C1AF-4313-A611-1080C873A8E3}"/>
            </a:ext>
          </a:extLst>
        </xdr:cNvPr>
        <xdr:cNvSpPr/>
      </xdr:nvSpPr>
      <xdr:spPr>
        <a:xfrm>
          <a:off x="9588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88011</xdr:rowOff>
    </xdr:from>
    <xdr:to>
      <xdr:col>55</xdr:col>
      <xdr:colOff>0</xdr:colOff>
      <xdr:row>63</xdr:row>
      <xdr:rowOff>89154</xdr:rowOff>
    </xdr:to>
    <xdr:cxnSp macro="">
      <xdr:nvCxnSpPr>
        <xdr:cNvPr id="247" name="直線コネクタ 246">
          <a:extLst>
            <a:ext uri="{FF2B5EF4-FFF2-40B4-BE49-F238E27FC236}">
              <a16:creationId xmlns:a16="http://schemas.microsoft.com/office/drawing/2014/main" id="{AE38C0E7-95CA-4E25-BBEE-5356E9277492}"/>
            </a:ext>
          </a:extLst>
        </xdr:cNvPr>
        <xdr:cNvCxnSpPr/>
      </xdr:nvCxnSpPr>
      <xdr:spPr>
        <a:xfrm flipV="1">
          <a:off x="9639300" y="10889361"/>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38735</xdr:rowOff>
    </xdr:from>
    <xdr:to>
      <xdr:col>46</xdr:col>
      <xdr:colOff>38100</xdr:colOff>
      <xdr:row>63</xdr:row>
      <xdr:rowOff>140335</xdr:rowOff>
    </xdr:to>
    <xdr:sp macro="" textlink="">
      <xdr:nvSpPr>
        <xdr:cNvPr id="248" name="楕円 247">
          <a:extLst>
            <a:ext uri="{FF2B5EF4-FFF2-40B4-BE49-F238E27FC236}">
              <a16:creationId xmlns:a16="http://schemas.microsoft.com/office/drawing/2014/main" id="{F3452088-3001-4A38-8B74-CBB4EA8E6A91}"/>
            </a:ext>
          </a:extLst>
        </xdr:cNvPr>
        <xdr:cNvSpPr/>
      </xdr:nvSpPr>
      <xdr:spPr>
        <a:xfrm>
          <a:off x="8699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89154</xdr:rowOff>
    </xdr:from>
    <xdr:to>
      <xdr:col>50</xdr:col>
      <xdr:colOff>114300</xdr:colOff>
      <xdr:row>63</xdr:row>
      <xdr:rowOff>89535</xdr:rowOff>
    </xdr:to>
    <xdr:cxnSp macro="">
      <xdr:nvCxnSpPr>
        <xdr:cNvPr id="249" name="直線コネクタ 248">
          <a:extLst>
            <a:ext uri="{FF2B5EF4-FFF2-40B4-BE49-F238E27FC236}">
              <a16:creationId xmlns:a16="http://schemas.microsoft.com/office/drawing/2014/main" id="{7288D8AD-5313-4165-84DB-BA811748CF7A}"/>
            </a:ext>
          </a:extLst>
        </xdr:cNvPr>
        <xdr:cNvCxnSpPr/>
      </xdr:nvCxnSpPr>
      <xdr:spPr>
        <a:xfrm flipV="1">
          <a:off x="8750300" y="1089050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39116</xdr:rowOff>
    </xdr:from>
    <xdr:to>
      <xdr:col>41</xdr:col>
      <xdr:colOff>101600</xdr:colOff>
      <xdr:row>63</xdr:row>
      <xdr:rowOff>140716</xdr:rowOff>
    </xdr:to>
    <xdr:sp macro="" textlink="">
      <xdr:nvSpPr>
        <xdr:cNvPr id="250" name="楕円 249">
          <a:extLst>
            <a:ext uri="{FF2B5EF4-FFF2-40B4-BE49-F238E27FC236}">
              <a16:creationId xmlns:a16="http://schemas.microsoft.com/office/drawing/2014/main" id="{36DE0590-DAB0-4128-86C3-378A9CE62865}"/>
            </a:ext>
          </a:extLst>
        </xdr:cNvPr>
        <xdr:cNvSpPr/>
      </xdr:nvSpPr>
      <xdr:spPr>
        <a:xfrm>
          <a:off x="7810500" y="108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89535</xdr:rowOff>
    </xdr:from>
    <xdr:to>
      <xdr:col>45</xdr:col>
      <xdr:colOff>177800</xdr:colOff>
      <xdr:row>63</xdr:row>
      <xdr:rowOff>89916</xdr:rowOff>
    </xdr:to>
    <xdr:cxnSp macro="">
      <xdr:nvCxnSpPr>
        <xdr:cNvPr id="251" name="直線コネクタ 250">
          <a:extLst>
            <a:ext uri="{FF2B5EF4-FFF2-40B4-BE49-F238E27FC236}">
              <a16:creationId xmlns:a16="http://schemas.microsoft.com/office/drawing/2014/main" id="{8D998017-E004-409E-924D-5F1D7E6284F2}"/>
            </a:ext>
          </a:extLst>
        </xdr:cNvPr>
        <xdr:cNvCxnSpPr/>
      </xdr:nvCxnSpPr>
      <xdr:spPr>
        <a:xfrm flipV="1">
          <a:off x="7861300" y="1089088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40640</xdr:rowOff>
    </xdr:from>
    <xdr:to>
      <xdr:col>36</xdr:col>
      <xdr:colOff>165100</xdr:colOff>
      <xdr:row>63</xdr:row>
      <xdr:rowOff>142240</xdr:rowOff>
    </xdr:to>
    <xdr:sp macro="" textlink="">
      <xdr:nvSpPr>
        <xdr:cNvPr id="252" name="楕円 251">
          <a:extLst>
            <a:ext uri="{FF2B5EF4-FFF2-40B4-BE49-F238E27FC236}">
              <a16:creationId xmlns:a16="http://schemas.microsoft.com/office/drawing/2014/main" id="{EA8EEAB7-278F-4CB6-8E4A-B903BE0706BB}"/>
            </a:ext>
          </a:extLst>
        </xdr:cNvPr>
        <xdr:cNvSpPr/>
      </xdr:nvSpPr>
      <xdr:spPr>
        <a:xfrm>
          <a:off x="6921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89916</xdr:rowOff>
    </xdr:from>
    <xdr:to>
      <xdr:col>41</xdr:col>
      <xdr:colOff>50800</xdr:colOff>
      <xdr:row>63</xdr:row>
      <xdr:rowOff>91440</xdr:rowOff>
    </xdr:to>
    <xdr:cxnSp macro="">
      <xdr:nvCxnSpPr>
        <xdr:cNvPr id="253" name="直線コネクタ 252">
          <a:extLst>
            <a:ext uri="{FF2B5EF4-FFF2-40B4-BE49-F238E27FC236}">
              <a16:creationId xmlns:a16="http://schemas.microsoft.com/office/drawing/2014/main" id="{1309E59A-14EE-47EA-81A0-7A6B4E13FAB2}"/>
            </a:ext>
          </a:extLst>
        </xdr:cNvPr>
        <xdr:cNvCxnSpPr/>
      </xdr:nvCxnSpPr>
      <xdr:spPr>
        <a:xfrm flipV="1">
          <a:off x="6972300" y="1089126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F59FF322-6906-4C0B-88BA-7AA1A42057B8}"/>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1DC2730C-395E-47E1-B9CB-18974EA62E73}"/>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DAF1757E-BB15-49D1-8DE0-4D8B2F1E0DF3}"/>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3065</xdr:rowOff>
    </xdr:from>
    <xdr:ext cx="469744" cy="259045"/>
    <xdr:sp macro="" textlink="">
      <xdr:nvSpPr>
        <xdr:cNvPr id="257" name="n_4aveValue【体育館・プール】&#10;一人当たり面積">
          <a:extLst>
            <a:ext uri="{FF2B5EF4-FFF2-40B4-BE49-F238E27FC236}">
              <a16:creationId xmlns:a16="http://schemas.microsoft.com/office/drawing/2014/main" id="{B3CA7951-9FB1-4779-9322-5660F4E4104D}"/>
            </a:ext>
          </a:extLst>
        </xdr:cNvPr>
        <xdr:cNvSpPr txBox="1"/>
      </xdr:nvSpPr>
      <xdr:spPr>
        <a:xfrm>
          <a:off x="6737427" y="1097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131081</xdr:rowOff>
    </xdr:from>
    <xdr:ext cx="469744" cy="259045"/>
    <xdr:sp macro="" textlink="">
      <xdr:nvSpPr>
        <xdr:cNvPr id="258" name="n_1mainValue【体育館・プール】&#10;一人当たり面積">
          <a:extLst>
            <a:ext uri="{FF2B5EF4-FFF2-40B4-BE49-F238E27FC236}">
              <a16:creationId xmlns:a16="http://schemas.microsoft.com/office/drawing/2014/main" id="{BC69BE4C-FA09-4086-9E97-65DBA1C53B17}"/>
            </a:ext>
          </a:extLst>
        </xdr:cNvPr>
        <xdr:cNvSpPr txBox="1"/>
      </xdr:nvSpPr>
      <xdr:spPr>
        <a:xfrm>
          <a:off x="93917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156862</xdr:rowOff>
    </xdr:from>
    <xdr:ext cx="469744" cy="259045"/>
    <xdr:sp macro="" textlink="">
      <xdr:nvSpPr>
        <xdr:cNvPr id="259" name="n_2mainValue【体育館・プール】&#10;一人当たり面積">
          <a:extLst>
            <a:ext uri="{FF2B5EF4-FFF2-40B4-BE49-F238E27FC236}">
              <a16:creationId xmlns:a16="http://schemas.microsoft.com/office/drawing/2014/main" id="{74731E12-1492-411F-A523-7DD7A106358A}"/>
            </a:ext>
          </a:extLst>
        </xdr:cNvPr>
        <xdr:cNvSpPr txBox="1"/>
      </xdr:nvSpPr>
      <xdr:spPr>
        <a:xfrm>
          <a:off x="8515427" y="1061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157243</xdr:rowOff>
    </xdr:from>
    <xdr:ext cx="469744" cy="259045"/>
    <xdr:sp macro="" textlink="">
      <xdr:nvSpPr>
        <xdr:cNvPr id="260" name="n_3mainValue【体育館・プール】&#10;一人当たり面積">
          <a:extLst>
            <a:ext uri="{FF2B5EF4-FFF2-40B4-BE49-F238E27FC236}">
              <a16:creationId xmlns:a16="http://schemas.microsoft.com/office/drawing/2014/main" id="{B4B33558-87CB-4B99-B9D8-A1CF6D7D9706}"/>
            </a:ext>
          </a:extLst>
        </xdr:cNvPr>
        <xdr:cNvSpPr txBox="1"/>
      </xdr:nvSpPr>
      <xdr:spPr>
        <a:xfrm>
          <a:off x="7626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158767</xdr:rowOff>
    </xdr:from>
    <xdr:ext cx="469744" cy="259045"/>
    <xdr:sp macro="" textlink="">
      <xdr:nvSpPr>
        <xdr:cNvPr id="261" name="n_4mainValue【体育館・プール】&#10;一人当たり面積">
          <a:extLst>
            <a:ext uri="{FF2B5EF4-FFF2-40B4-BE49-F238E27FC236}">
              <a16:creationId xmlns:a16="http://schemas.microsoft.com/office/drawing/2014/main" id="{89025289-8F30-45A2-BD87-02418658C1E2}"/>
            </a:ext>
          </a:extLst>
        </xdr:cNvPr>
        <xdr:cNvSpPr txBox="1"/>
      </xdr:nvSpPr>
      <xdr:spPr>
        <a:xfrm>
          <a:off x="6737427" y="1061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C7ADCCD-5443-4443-8B89-06DD6C4C014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BD6A2D4-2672-4C52-B777-28E98071CAC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11FCE22-18C9-45DF-B4DD-BF5BD08D088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4C0FB88-5010-4D13-9830-98E2272A6A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F36B5EB-C325-41B6-8B85-F1802B0DCFB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6A14138-68BF-471A-B876-4415752D70E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AB8E049-547C-43D5-A7FD-115D7721927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3F4BB6C-1E1A-4463-AD74-D5E94A8E822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71EAC11-C93B-44AF-A5B2-984840223D7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A88783F-A0EE-4645-9096-03F7ACBD193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1F56A35-624A-4A2C-BBCB-77020884A7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63279BC-9300-44E4-9FE2-95914F1350C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D3111FF-9269-4C66-8E35-1231C5B9B18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ED2A77D-39AA-48C4-80C8-B9E47DCFBF3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AF59238C-009B-4D03-9956-F62494E8A14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94171FA-3689-46B0-981A-71B99B0CF9F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701A6EDA-D73D-4904-BC62-187B2A1A5D6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B6C1D249-BC5A-4ACD-9EF0-6520FAD19BA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F53E55E-B15C-4D10-8D77-949433A6661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5302D5A-BB1E-4F48-9A9D-530B572F0FD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667D2AE5-81CB-42B3-A522-6FD56B9D5AB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03AD85D-9EF2-42C6-BA87-1001CC2CE1C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72EC5328-0BDC-4B3E-AAE8-D5A57A3DCCF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9D4244B-5C14-48AF-AAEF-936666FD5A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A23C0A9A-1801-45FA-BA1B-7737B754AB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6EE4F301-8603-4835-87CA-3653E93D9784}"/>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41E0CB46-13FE-427F-A9BA-86746B270D3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BE668069-1AD2-494D-BDDC-0F46CE67161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6E2EEF6-F8DD-4C46-B2AE-0EB35E7BE3D9}"/>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BD69E689-9F31-45D6-96E3-331F108A63BD}"/>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A191495-C415-4B43-9CEE-984DB893E87E}"/>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D399A07B-1415-4865-A5A4-6D7A388B88F9}"/>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BDA954FF-4F39-4313-827A-F44EEDF6AB9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3CA5A573-25DA-4FA3-9F13-4F7B68B3F54C}"/>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ACAA5199-E7BB-4116-A832-27790D975C12}"/>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139156</xdr:rowOff>
    </xdr:from>
    <xdr:to>
      <xdr:col>6</xdr:col>
      <xdr:colOff>38100</xdr:colOff>
      <xdr:row>83</xdr:row>
      <xdr:rowOff>69306</xdr:rowOff>
    </xdr:to>
    <xdr:sp macro="" textlink="">
      <xdr:nvSpPr>
        <xdr:cNvPr id="297" name="フローチャート: 判断 296">
          <a:extLst>
            <a:ext uri="{FF2B5EF4-FFF2-40B4-BE49-F238E27FC236}">
              <a16:creationId xmlns:a16="http://schemas.microsoft.com/office/drawing/2014/main" id="{870EB25E-847A-4A80-ACE6-08986D9AF01D}"/>
            </a:ext>
          </a:extLst>
        </xdr:cNvPr>
        <xdr:cNvSpPr/>
      </xdr:nvSpPr>
      <xdr:spPr>
        <a:xfrm>
          <a:off x="10795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B29B306-27A1-4B8E-BBC7-619F748E54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03A84DA-C3C3-43AD-8078-8E3CF27AD6F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602E46A-A3BE-4758-806C-2DEEE5C781C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257C595-DEAD-4D39-890B-B5C172A4E9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E408D88-820A-4BFF-A94C-1C5D8208E8D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3629</xdr:rowOff>
    </xdr:from>
    <xdr:to>
      <xdr:col>24</xdr:col>
      <xdr:colOff>114300</xdr:colOff>
      <xdr:row>84</xdr:row>
      <xdr:rowOff>105229</xdr:rowOff>
    </xdr:to>
    <xdr:sp macro="" textlink="">
      <xdr:nvSpPr>
        <xdr:cNvPr id="303" name="楕円 302">
          <a:extLst>
            <a:ext uri="{FF2B5EF4-FFF2-40B4-BE49-F238E27FC236}">
              <a16:creationId xmlns:a16="http://schemas.microsoft.com/office/drawing/2014/main" id="{721F32EB-BB28-4C82-8B22-80882AD5CDBD}"/>
            </a:ext>
          </a:extLst>
        </xdr:cNvPr>
        <xdr:cNvSpPr/>
      </xdr:nvSpPr>
      <xdr:spPr>
        <a:xfrm>
          <a:off x="45847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153506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D93434D-498F-488A-9B15-10D2838A2299}"/>
            </a:ext>
          </a:extLst>
        </xdr:cNvPr>
        <xdr:cNvSpPr txBox="1"/>
      </xdr:nvSpPr>
      <xdr:spPr>
        <a:xfrm>
          <a:off x="4673600"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152219</xdr:rowOff>
    </xdr:from>
    <xdr:to>
      <xdr:col>20</xdr:col>
      <xdr:colOff>38100</xdr:colOff>
      <xdr:row>84</xdr:row>
      <xdr:rowOff>82369</xdr:rowOff>
    </xdr:to>
    <xdr:sp macro="" textlink="">
      <xdr:nvSpPr>
        <xdr:cNvPr id="305" name="楕円 304">
          <a:extLst>
            <a:ext uri="{FF2B5EF4-FFF2-40B4-BE49-F238E27FC236}">
              <a16:creationId xmlns:a16="http://schemas.microsoft.com/office/drawing/2014/main" id="{3306FC9A-9794-4641-90C4-6C0F9A24BBF5}"/>
            </a:ext>
          </a:extLst>
        </xdr:cNvPr>
        <xdr:cNvSpPr/>
      </xdr:nvSpPr>
      <xdr:spPr>
        <a:xfrm>
          <a:off x="3746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31569</xdr:rowOff>
    </xdr:from>
    <xdr:to>
      <xdr:col>24</xdr:col>
      <xdr:colOff>63500</xdr:colOff>
      <xdr:row>84</xdr:row>
      <xdr:rowOff>54429</xdr:rowOff>
    </xdr:to>
    <xdr:cxnSp macro="">
      <xdr:nvCxnSpPr>
        <xdr:cNvPr id="306" name="直線コネクタ 305">
          <a:extLst>
            <a:ext uri="{FF2B5EF4-FFF2-40B4-BE49-F238E27FC236}">
              <a16:creationId xmlns:a16="http://schemas.microsoft.com/office/drawing/2014/main" id="{A0CDF7E4-129C-4388-BF9D-611EE2EE4B20}"/>
            </a:ext>
          </a:extLst>
        </xdr:cNvPr>
        <xdr:cNvCxnSpPr/>
      </xdr:nvCxnSpPr>
      <xdr:spPr>
        <a:xfrm>
          <a:off x="3797300" y="1443336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127726</xdr:rowOff>
    </xdr:from>
    <xdr:to>
      <xdr:col>15</xdr:col>
      <xdr:colOff>101600</xdr:colOff>
      <xdr:row>84</xdr:row>
      <xdr:rowOff>57876</xdr:rowOff>
    </xdr:to>
    <xdr:sp macro="" textlink="">
      <xdr:nvSpPr>
        <xdr:cNvPr id="307" name="楕円 306">
          <a:extLst>
            <a:ext uri="{FF2B5EF4-FFF2-40B4-BE49-F238E27FC236}">
              <a16:creationId xmlns:a16="http://schemas.microsoft.com/office/drawing/2014/main" id="{0630F427-6072-4BFB-8087-0EBB9F80060E}"/>
            </a:ext>
          </a:extLst>
        </xdr:cNvPr>
        <xdr:cNvSpPr/>
      </xdr:nvSpPr>
      <xdr:spPr>
        <a:xfrm>
          <a:off x="2857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7076</xdr:rowOff>
    </xdr:from>
    <xdr:to>
      <xdr:col>19</xdr:col>
      <xdr:colOff>177800</xdr:colOff>
      <xdr:row>84</xdr:row>
      <xdr:rowOff>31569</xdr:rowOff>
    </xdr:to>
    <xdr:cxnSp macro="">
      <xdr:nvCxnSpPr>
        <xdr:cNvPr id="308" name="直線コネクタ 307">
          <a:extLst>
            <a:ext uri="{FF2B5EF4-FFF2-40B4-BE49-F238E27FC236}">
              <a16:creationId xmlns:a16="http://schemas.microsoft.com/office/drawing/2014/main" id="{A03D7F0B-3845-41AB-B01A-FFC5DD25DE8C}"/>
            </a:ext>
          </a:extLst>
        </xdr:cNvPr>
        <xdr:cNvCxnSpPr/>
      </xdr:nvCxnSpPr>
      <xdr:spPr>
        <a:xfrm>
          <a:off x="2908300" y="144088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309" name="楕円 308">
          <a:extLst>
            <a:ext uri="{FF2B5EF4-FFF2-40B4-BE49-F238E27FC236}">
              <a16:creationId xmlns:a16="http://schemas.microsoft.com/office/drawing/2014/main" id="{10B7E8F1-FDF4-41E9-8372-649192C25CEE}"/>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140970</xdr:rowOff>
    </xdr:from>
    <xdr:to>
      <xdr:col>15</xdr:col>
      <xdr:colOff>50800</xdr:colOff>
      <xdr:row>84</xdr:row>
      <xdr:rowOff>7076</xdr:rowOff>
    </xdr:to>
    <xdr:cxnSp macro="">
      <xdr:nvCxnSpPr>
        <xdr:cNvPr id="310" name="直線コネクタ 309">
          <a:extLst>
            <a:ext uri="{FF2B5EF4-FFF2-40B4-BE49-F238E27FC236}">
              <a16:creationId xmlns:a16="http://schemas.microsoft.com/office/drawing/2014/main" id="{CCA4A6CA-32D1-4D71-8D6E-ED5723759049}"/>
            </a:ext>
          </a:extLst>
        </xdr:cNvPr>
        <xdr:cNvCxnSpPr/>
      </xdr:nvCxnSpPr>
      <xdr:spPr>
        <a:xfrm>
          <a:off x="2019300" y="143713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50981</xdr:rowOff>
    </xdr:from>
    <xdr:to>
      <xdr:col>6</xdr:col>
      <xdr:colOff>38100</xdr:colOff>
      <xdr:row>83</xdr:row>
      <xdr:rowOff>152581</xdr:rowOff>
    </xdr:to>
    <xdr:sp macro="" textlink="">
      <xdr:nvSpPr>
        <xdr:cNvPr id="311" name="楕円 310">
          <a:extLst>
            <a:ext uri="{FF2B5EF4-FFF2-40B4-BE49-F238E27FC236}">
              <a16:creationId xmlns:a16="http://schemas.microsoft.com/office/drawing/2014/main" id="{0DE835A3-4BC6-4AC7-BF68-0EC935D3EF02}"/>
            </a:ext>
          </a:extLst>
        </xdr:cNvPr>
        <xdr:cNvSpPr/>
      </xdr:nvSpPr>
      <xdr:spPr>
        <a:xfrm>
          <a:off x="1079500" y="1428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101781</xdr:rowOff>
    </xdr:from>
    <xdr:to>
      <xdr:col>10</xdr:col>
      <xdr:colOff>114300</xdr:colOff>
      <xdr:row>83</xdr:row>
      <xdr:rowOff>140970</xdr:rowOff>
    </xdr:to>
    <xdr:cxnSp macro="">
      <xdr:nvCxnSpPr>
        <xdr:cNvPr id="312" name="直線コネクタ 311">
          <a:extLst>
            <a:ext uri="{FF2B5EF4-FFF2-40B4-BE49-F238E27FC236}">
              <a16:creationId xmlns:a16="http://schemas.microsoft.com/office/drawing/2014/main" id="{40FD387C-9840-404D-9597-0E108C282444}"/>
            </a:ext>
          </a:extLst>
        </xdr:cNvPr>
        <xdr:cNvCxnSpPr/>
      </xdr:nvCxnSpPr>
      <xdr:spPr>
        <a:xfrm>
          <a:off x="1130300" y="143321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8703690B-8F78-4C62-860C-5717E0FA9068}"/>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263C4CF2-9A03-466F-B200-8DA119F6D428}"/>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C62AEA7F-7C2F-4416-A1EC-4D695480BA08}"/>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85833</xdr:rowOff>
    </xdr:from>
    <xdr:ext cx="405111" cy="259045"/>
    <xdr:sp macro="" textlink="">
      <xdr:nvSpPr>
        <xdr:cNvPr id="316" name="n_4aveValue【福祉施設】&#10;有形固定資産減価償却率">
          <a:extLst>
            <a:ext uri="{FF2B5EF4-FFF2-40B4-BE49-F238E27FC236}">
              <a16:creationId xmlns:a16="http://schemas.microsoft.com/office/drawing/2014/main" id="{B3B4F312-10A7-49C1-A489-45BFECEDB0C9}"/>
            </a:ext>
          </a:extLst>
        </xdr:cNvPr>
        <xdr:cNvSpPr txBox="1"/>
      </xdr:nvSpPr>
      <xdr:spPr>
        <a:xfrm>
          <a:off x="927744" y="1397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73496</xdr:rowOff>
    </xdr:from>
    <xdr:ext cx="405111" cy="259045"/>
    <xdr:sp macro="" textlink="">
      <xdr:nvSpPr>
        <xdr:cNvPr id="317" name="n_1mainValue【福祉施設】&#10;有形固定資産減価償却率">
          <a:extLst>
            <a:ext uri="{FF2B5EF4-FFF2-40B4-BE49-F238E27FC236}">
              <a16:creationId xmlns:a16="http://schemas.microsoft.com/office/drawing/2014/main" id="{AE69F3DF-ECE5-420C-94F9-9D404F990D52}"/>
            </a:ext>
          </a:extLst>
        </xdr:cNvPr>
        <xdr:cNvSpPr txBox="1"/>
      </xdr:nvSpPr>
      <xdr:spPr>
        <a:xfrm>
          <a:off x="35820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49003</xdr:rowOff>
    </xdr:from>
    <xdr:ext cx="405111" cy="259045"/>
    <xdr:sp macro="" textlink="">
      <xdr:nvSpPr>
        <xdr:cNvPr id="318" name="n_2mainValue【福祉施設】&#10;有形固定資産減価償却率">
          <a:extLst>
            <a:ext uri="{FF2B5EF4-FFF2-40B4-BE49-F238E27FC236}">
              <a16:creationId xmlns:a16="http://schemas.microsoft.com/office/drawing/2014/main" id="{90D41111-4FB4-4EE2-B1B3-E76A64840A24}"/>
            </a:ext>
          </a:extLst>
        </xdr:cNvPr>
        <xdr:cNvSpPr txBox="1"/>
      </xdr:nvSpPr>
      <xdr:spPr>
        <a:xfrm>
          <a:off x="27057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319" name="n_3mainValue【福祉施設】&#10;有形固定資産減価償却率">
          <a:extLst>
            <a:ext uri="{FF2B5EF4-FFF2-40B4-BE49-F238E27FC236}">
              <a16:creationId xmlns:a16="http://schemas.microsoft.com/office/drawing/2014/main" id="{8649876D-F3A8-49B6-88FF-F1A898451D5E}"/>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143708</xdr:rowOff>
    </xdr:from>
    <xdr:ext cx="405111" cy="259045"/>
    <xdr:sp macro="" textlink="">
      <xdr:nvSpPr>
        <xdr:cNvPr id="320" name="n_4mainValue【福祉施設】&#10;有形固定資産減価償却率">
          <a:extLst>
            <a:ext uri="{FF2B5EF4-FFF2-40B4-BE49-F238E27FC236}">
              <a16:creationId xmlns:a16="http://schemas.microsoft.com/office/drawing/2014/main" id="{DA413CDF-AFC8-488D-A999-8AAAE5321DD9}"/>
            </a:ext>
          </a:extLst>
        </xdr:cNvPr>
        <xdr:cNvSpPr txBox="1"/>
      </xdr:nvSpPr>
      <xdr:spPr>
        <a:xfrm>
          <a:off x="927744" y="1437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8EAB163-0342-48DE-8435-718C489AED7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0DA5D32-B872-4B18-93AC-181A274617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12BA98B-15E7-4CBD-9313-0AA30CBB659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0AF2DD4-4BAE-47BD-BD91-0CCC8E1B4B5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99010B9-4FE5-4958-A413-139692F109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517E323-7D9D-41AC-822A-AA5C6DE2651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88BA650-7B6D-489D-8773-96AB4DEA4A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4F517E4-4D09-4A3E-8ECD-755DE2B58C3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5B14E88-384E-4CE6-8B20-2381F25BCBC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1FECA20-604E-49BF-9BF0-07F2AD606C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D68CA69-3B9F-46EB-968E-53F12C18347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37A8A72-E404-4A96-87DF-0C9DCEEF9B4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8477775-6D65-4FEE-92BF-EE66B02A4DF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4BC61B70-43DB-472C-9CE9-EBB5BB2C122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E66BA31-8528-4671-B94D-397761EBCD5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539BAA3-15B1-4E1D-9483-CC0AE06B7D0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9FD6C6F-961A-44C1-B757-919541832AE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1A7D3A7-029B-47B4-91A3-284BD2F982F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98D68BC-B024-4D83-A375-6106D0C011A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89C2740-B059-4231-BB1C-0D1C540B19D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C1ADD34-FE51-435B-908C-24B0B081685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DA034F37-00F1-4E64-9E5E-444411CB178D}"/>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B51AD409-FB0E-4397-83C6-DA470150E1A1}"/>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C8223C3B-19BA-462F-8EE8-8AA666808FF2}"/>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900EFD57-4D89-4873-98EF-1F9C4131EC07}"/>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35E1708D-69B9-4EBC-BDC1-C9C843A9B5A8}"/>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FC586CA-5236-4AF6-987F-ECABC1E29026}"/>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1AA05B73-46F0-4372-ABA6-9A20DD6D6FDB}"/>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FB598B8-7EEA-4EEE-9673-0D086C12800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ADD8B09E-779D-400C-A5C6-2795A8F7248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AFD56298-7784-4E3F-9A92-60EE7108F92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74168</xdr:rowOff>
    </xdr:from>
    <xdr:to>
      <xdr:col>36</xdr:col>
      <xdr:colOff>165100</xdr:colOff>
      <xdr:row>85</xdr:row>
      <xdr:rowOff>4318</xdr:rowOff>
    </xdr:to>
    <xdr:sp macro="" textlink="">
      <xdr:nvSpPr>
        <xdr:cNvPr id="352" name="フローチャート: 判断 351">
          <a:extLst>
            <a:ext uri="{FF2B5EF4-FFF2-40B4-BE49-F238E27FC236}">
              <a16:creationId xmlns:a16="http://schemas.microsoft.com/office/drawing/2014/main" id="{CC409B30-7BAB-489C-A49E-B48FDE7A4B40}"/>
            </a:ext>
          </a:extLst>
        </xdr:cNvPr>
        <xdr:cNvSpPr/>
      </xdr:nvSpPr>
      <xdr:spPr>
        <a:xfrm>
          <a:off x="6921500" y="1447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D9FD664-F603-460D-92D0-28D48DC391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66BC25B-6BFF-4FDF-B237-F254A7B80E9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5C7C824-8686-42BC-95E3-2E496A72BF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A589ED-16A7-4804-82FD-95E8E9F752C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2E213D5-9838-4E9B-A6E7-CFD455416DE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58" name="楕円 357">
          <a:extLst>
            <a:ext uri="{FF2B5EF4-FFF2-40B4-BE49-F238E27FC236}">
              <a16:creationId xmlns:a16="http://schemas.microsoft.com/office/drawing/2014/main" id="{AD44E1E5-EDE7-4F60-BE60-F8DEBDD7EE6A}"/>
            </a:ext>
          </a:extLst>
        </xdr:cNvPr>
        <xdr:cNvSpPr/>
      </xdr:nvSpPr>
      <xdr:spPr>
        <a:xfrm>
          <a:off x="10426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57166</xdr:rowOff>
    </xdr:from>
    <xdr:ext cx="469744" cy="259045"/>
    <xdr:sp macro="" textlink="">
      <xdr:nvSpPr>
        <xdr:cNvPr id="359" name="【福祉施設】&#10;一人当たり面積該当値テキスト">
          <a:extLst>
            <a:ext uri="{FF2B5EF4-FFF2-40B4-BE49-F238E27FC236}">
              <a16:creationId xmlns:a16="http://schemas.microsoft.com/office/drawing/2014/main" id="{4B30E17F-8D3D-436F-81F5-0FDC1005DC33}"/>
            </a:ext>
          </a:extLst>
        </xdr:cNvPr>
        <xdr:cNvSpPr txBox="1"/>
      </xdr:nvSpPr>
      <xdr:spPr>
        <a:xfrm>
          <a:off x="10515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81026</xdr:rowOff>
    </xdr:from>
    <xdr:to>
      <xdr:col>50</xdr:col>
      <xdr:colOff>165100</xdr:colOff>
      <xdr:row>85</xdr:row>
      <xdr:rowOff>11176</xdr:rowOff>
    </xdr:to>
    <xdr:sp macro="" textlink="">
      <xdr:nvSpPr>
        <xdr:cNvPr id="360" name="楕円 359">
          <a:extLst>
            <a:ext uri="{FF2B5EF4-FFF2-40B4-BE49-F238E27FC236}">
              <a16:creationId xmlns:a16="http://schemas.microsoft.com/office/drawing/2014/main" id="{D3FF130C-271B-4FEA-8D91-7624826905F5}"/>
            </a:ext>
          </a:extLst>
        </xdr:cNvPr>
        <xdr:cNvSpPr/>
      </xdr:nvSpPr>
      <xdr:spPr>
        <a:xfrm>
          <a:off x="9588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84</xdr:row>
      <xdr:rowOff>131826</xdr:rowOff>
    </xdr:to>
    <xdr:cxnSp macro="">
      <xdr:nvCxnSpPr>
        <xdr:cNvPr id="361" name="直線コネクタ 360">
          <a:extLst>
            <a:ext uri="{FF2B5EF4-FFF2-40B4-BE49-F238E27FC236}">
              <a16:creationId xmlns:a16="http://schemas.microsoft.com/office/drawing/2014/main" id="{2593969C-FEAF-4E32-BBDE-FC2D41E83056}"/>
            </a:ext>
          </a:extLst>
        </xdr:cNvPr>
        <xdr:cNvCxnSpPr/>
      </xdr:nvCxnSpPr>
      <xdr:spPr>
        <a:xfrm flipV="1">
          <a:off x="9639300" y="1453133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81026</xdr:rowOff>
    </xdr:from>
    <xdr:to>
      <xdr:col>46</xdr:col>
      <xdr:colOff>38100</xdr:colOff>
      <xdr:row>85</xdr:row>
      <xdr:rowOff>11176</xdr:rowOff>
    </xdr:to>
    <xdr:sp macro="" textlink="">
      <xdr:nvSpPr>
        <xdr:cNvPr id="362" name="楕円 361">
          <a:extLst>
            <a:ext uri="{FF2B5EF4-FFF2-40B4-BE49-F238E27FC236}">
              <a16:creationId xmlns:a16="http://schemas.microsoft.com/office/drawing/2014/main" id="{D2AA2DA1-0B5F-40A2-B54A-7131A10C8573}"/>
            </a:ext>
          </a:extLst>
        </xdr:cNvPr>
        <xdr:cNvSpPr/>
      </xdr:nvSpPr>
      <xdr:spPr>
        <a:xfrm>
          <a:off x="8699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131826</xdr:rowOff>
    </xdr:from>
    <xdr:to>
      <xdr:col>50</xdr:col>
      <xdr:colOff>114300</xdr:colOff>
      <xdr:row>84</xdr:row>
      <xdr:rowOff>131826</xdr:rowOff>
    </xdr:to>
    <xdr:cxnSp macro="">
      <xdr:nvCxnSpPr>
        <xdr:cNvPr id="363" name="直線コネクタ 362">
          <a:extLst>
            <a:ext uri="{FF2B5EF4-FFF2-40B4-BE49-F238E27FC236}">
              <a16:creationId xmlns:a16="http://schemas.microsoft.com/office/drawing/2014/main" id="{10746AE9-447A-4731-8D1F-039AA8FC5857}"/>
            </a:ext>
          </a:extLst>
        </xdr:cNvPr>
        <xdr:cNvCxnSpPr/>
      </xdr:nvCxnSpPr>
      <xdr:spPr>
        <a:xfrm>
          <a:off x="8750300" y="14533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83313</xdr:rowOff>
    </xdr:from>
    <xdr:to>
      <xdr:col>41</xdr:col>
      <xdr:colOff>101600</xdr:colOff>
      <xdr:row>85</xdr:row>
      <xdr:rowOff>13463</xdr:rowOff>
    </xdr:to>
    <xdr:sp macro="" textlink="">
      <xdr:nvSpPr>
        <xdr:cNvPr id="364" name="楕円 363">
          <a:extLst>
            <a:ext uri="{FF2B5EF4-FFF2-40B4-BE49-F238E27FC236}">
              <a16:creationId xmlns:a16="http://schemas.microsoft.com/office/drawing/2014/main" id="{C957E816-6258-4693-82BF-6272DB8E2724}"/>
            </a:ext>
          </a:extLst>
        </xdr:cNvPr>
        <xdr:cNvSpPr/>
      </xdr:nvSpPr>
      <xdr:spPr>
        <a:xfrm>
          <a:off x="7810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131826</xdr:rowOff>
    </xdr:from>
    <xdr:to>
      <xdr:col>45</xdr:col>
      <xdr:colOff>177800</xdr:colOff>
      <xdr:row>84</xdr:row>
      <xdr:rowOff>134113</xdr:rowOff>
    </xdr:to>
    <xdr:cxnSp macro="">
      <xdr:nvCxnSpPr>
        <xdr:cNvPr id="365" name="直線コネクタ 364">
          <a:extLst>
            <a:ext uri="{FF2B5EF4-FFF2-40B4-BE49-F238E27FC236}">
              <a16:creationId xmlns:a16="http://schemas.microsoft.com/office/drawing/2014/main" id="{98A94D76-8463-4C2F-8934-68C3B5BC5135}"/>
            </a:ext>
          </a:extLst>
        </xdr:cNvPr>
        <xdr:cNvCxnSpPr/>
      </xdr:nvCxnSpPr>
      <xdr:spPr>
        <a:xfrm flipV="1">
          <a:off x="7861300" y="145336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85598</xdr:rowOff>
    </xdr:from>
    <xdr:to>
      <xdr:col>36</xdr:col>
      <xdr:colOff>165100</xdr:colOff>
      <xdr:row>85</xdr:row>
      <xdr:rowOff>15748</xdr:rowOff>
    </xdr:to>
    <xdr:sp macro="" textlink="">
      <xdr:nvSpPr>
        <xdr:cNvPr id="366" name="楕円 365">
          <a:extLst>
            <a:ext uri="{FF2B5EF4-FFF2-40B4-BE49-F238E27FC236}">
              <a16:creationId xmlns:a16="http://schemas.microsoft.com/office/drawing/2014/main" id="{B366EDF3-F231-4C92-8E28-D9002EEE68E3}"/>
            </a:ext>
          </a:extLst>
        </xdr:cNvPr>
        <xdr:cNvSpPr/>
      </xdr:nvSpPr>
      <xdr:spPr>
        <a:xfrm>
          <a:off x="6921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134113</xdr:rowOff>
    </xdr:from>
    <xdr:to>
      <xdr:col>41</xdr:col>
      <xdr:colOff>50800</xdr:colOff>
      <xdr:row>84</xdr:row>
      <xdr:rowOff>136398</xdr:rowOff>
    </xdr:to>
    <xdr:cxnSp macro="">
      <xdr:nvCxnSpPr>
        <xdr:cNvPr id="367" name="直線コネクタ 366">
          <a:extLst>
            <a:ext uri="{FF2B5EF4-FFF2-40B4-BE49-F238E27FC236}">
              <a16:creationId xmlns:a16="http://schemas.microsoft.com/office/drawing/2014/main" id="{5EF25684-8910-4406-BF7A-438E96FCB2F4}"/>
            </a:ext>
          </a:extLst>
        </xdr:cNvPr>
        <xdr:cNvCxnSpPr/>
      </xdr:nvCxnSpPr>
      <xdr:spPr>
        <a:xfrm flipV="1">
          <a:off x="6972300" y="145359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A47660E8-38C0-499C-BD27-5E280B4CD419}"/>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972A79AC-5B7B-435F-AD50-7337901B4D61}"/>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55C582EE-C7B9-4029-8AA0-F5388E07AFAC}"/>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20845</xdr:rowOff>
    </xdr:from>
    <xdr:ext cx="469744" cy="259045"/>
    <xdr:sp macro="" textlink="">
      <xdr:nvSpPr>
        <xdr:cNvPr id="371" name="n_4aveValue【福祉施設】&#10;一人当たり面積">
          <a:extLst>
            <a:ext uri="{FF2B5EF4-FFF2-40B4-BE49-F238E27FC236}">
              <a16:creationId xmlns:a16="http://schemas.microsoft.com/office/drawing/2014/main" id="{D4757979-D1BA-4785-9CFF-EEAD1EC645EF}"/>
            </a:ext>
          </a:extLst>
        </xdr:cNvPr>
        <xdr:cNvSpPr txBox="1"/>
      </xdr:nvSpPr>
      <xdr:spPr>
        <a:xfrm>
          <a:off x="6737427" y="1425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2303</xdr:rowOff>
    </xdr:from>
    <xdr:ext cx="469744" cy="259045"/>
    <xdr:sp macro="" textlink="">
      <xdr:nvSpPr>
        <xdr:cNvPr id="372" name="n_1mainValue【福祉施設】&#10;一人当たり面積">
          <a:extLst>
            <a:ext uri="{FF2B5EF4-FFF2-40B4-BE49-F238E27FC236}">
              <a16:creationId xmlns:a16="http://schemas.microsoft.com/office/drawing/2014/main" id="{6F6EF67C-E08A-46C9-8AF1-5CD9AE0783E6}"/>
            </a:ext>
          </a:extLst>
        </xdr:cNvPr>
        <xdr:cNvSpPr txBox="1"/>
      </xdr:nvSpPr>
      <xdr:spPr>
        <a:xfrm>
          <a:off x="9391727"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2303</xdr:rowOff>
    </xdr:from>
    <xdr:ext cx="469744" cy="259045"/>
    <xdr:sp macro="" textlink="">
      <xdr:nvSpPr>
        <xdr:cNvPr id="373" name="n_2mainValue【福祉施設】&#10;一人当たり面積">
          <a:extLst>
            <a:ext uri="{FF2B5EF4-FFF2-40B4-BE49-F238E27FC236}">
              <a16:creationId xmlns:a16="http://schemas.microsoft.com/office/drawing/2014/main" id="{3CE00BF3-5EC5-42B4-B1DD-19C5FB32AC34}"/>
            </a:ext>
          </a:extLst>
        </xdr:cNvPr>
        <xdr:cNvSpPr txBox="1"/>
      </xdr:nvSpPr>
      <xdr:spPr>
        <a:xfrm>
          <a:off x="8515427"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4590</xdr:rowOff>
    </xdr:from>
    <xdr:ext cx="469744" cy="259045"/>
    <xdr:sp macro="" textlink="">
      <xdr:nvSpPr>
        <xdr:cNvPr id="374" name="n_3mainValue【福祉施設】&#10;一人当たり面積">
          <a:extLst>
            <a:ext uri="{FF2B5EF4-FFF2-40B4-BE49-F238E27FC236}">
              <a16:creationId xmlns:a16="http://schemas.microsoft.com/office/drawing/2014/main" id="{D26499A1-A3E8-4A4E-80B0-F0B9766E1213}"/>
            </a:ext>
          </a:extLst>
        </xdr:cNvPr>
        <xdr:cNvSpPr txBox="1"/>
      </xdr:nvSpPr>
      <xdr:spPr>
        <a:xfrm>
          <a:off x="7626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6875</xdr:rowOff>
    </xdr:from>
    <xdr:ext cx="469744" cy="259045"/>
    <xdr:sp macro="" textlink="">
      <xdr:nvSpPr>
        <xdr:cNvPr id="375" name="n_4mainValue【福祉施設】&#10;一人当たり面積">
          <a:extLst>
            <a:ext uri="{FF2B5EF4-FFF2-40B4-BE49-F238E27FC236}">
              <a16:creationId xmlns:a16="http://schemas.microsoft.com/office/drawing/2014/main" id="{FF3CA1F1-0203-42D5-88F4-F65EBE620473}"/>
            </a:ext>
          </a:extLst>
        </xdr:cNvPr>
        <xdr:cNvSpPr txBox="1"/>
      </xdr:nvSpPr>
      <xdr:spPr>
        <a:xfrm>
          <a:off x="6737427" y="145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AB75008-41C9-4D74-95F5-E4F9CF3DDD5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6148788-F3CF-4A4F-AA3C-4D188F11910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41402C6-902A-4CDF-89AA-D59632099E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398D702-F821-47C3-8950-F3D0EED33B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58A8E86-903E-4DE3-AA33-419D838B205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FFDEAB3-3F2E-49FF-9E5A-3FAED26F5D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D08C745-7394-4799-A156-801FB885B4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F0602AB-E1F8-4A9F-84AD-44D2AA44105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7CC15C9-E17C-418A-AB7E-FE5BC287461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C6883DD8-4720-4476-BBCF-43CFD5A8631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C93D200-89F9-4BA0-B416-7E12036F87B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073BEDF-6630-4FCA-A12D-BE0F72D5C3F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A71CCBC-E9E3-47BB-BDFB-6B59933ADC8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F656EA3-CD2A-49FE-A96B-F4A50EDF4DE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D2F89F1-693D-4391-9BAA-6CFE5FF55EB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5C0F47A4-2DEF-4860-AC36-B18ADECCE94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AF2A563-2D2F-4B80-9D52-0BFE088E369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E128B18-CED6-4843-835B-2C1B4CBDF92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ABFC7FB-A46E-4282-B777-1A4A2A561B2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E478B2D-0F3D-4855-82BF-6CF468FBE67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4A5B8BD-1424-4E92-BEE0-11B76EEE041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7C7809F-BBF2-4706-B9FD-4DC07E74D29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017B1A6-4198-4892-93D1-43D0D68170C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6ACBEDA-CB3E-495D-8BCA-99EF843F0E9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2E30BEA-C9B3-42C9-8F4F-BC22CE146C8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9B9C353-1DB5-45C7-A94B-204831A5BF83}"/>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C30F9C2F-E6EB-4D6A-B7FA-24234EDF03C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4273EF7-7B13-472C-8332-39C514E06E4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31943478-73C9-40CA-9F44-BB1720C9D042}"/>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4DB3728E-4FA7-4473-8FAB-D42B13E9929B}"/>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60BE273-41DA-4D92-B0B4-D7C8457DCF8A}"/>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719D83F4-D64A-4606-959E-A9578AE03C64}"/>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E2D1AEF0-E362-4C92-ABC9-920E1371715F}"/>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95B11F17-E9E2-4F89-8C75-CCCFB21BF11B}"/>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14D4C1BD-F2C8-4250-A778-48671C7A9E96}"/>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167458</xdr:rowOff>
    </xdr:from>
    <xdr:to>
      <xdr:col>6</xdr:col>
      <xdr:colOff>38100</xdr:colOff>
      <xdr:row>105</xdr:row>
      <xdr:rowOff>97608</xdr:rowOff>
    </xdr:to>
    <xdr:sp macro="" textlink="">
      <xdr:nvSpPr>
        <xdr:cNvPr id="411" name="フローチャート: 判断 410">
          <a:extLst>
            <a:ext uri="{FF2B5EF4-FFF2-40B4-BE49-F238E27FC236}">
              <a16:creationId xmlns:a16="http://schemas.microsoft.com/office/drawing/2014/main" id="{B7E15735-E0B9-4067-81A7-B88B4B729B7E}"/>
            </a:ext>
          </a:extLst>
        </xdr:cNvPr>
        <xdr:cNvSpPr/>
      </xdr:nvSpPr>
      <xdr:spPr>
        <a:xfrm>
          <a:off x="10795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5F55F34-27CB-43FC-BF67-9B892F29C4E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A3654E8-798E-4E8D-8E75-8532572F72A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88ECA9E-E310-43DF-8D48-C9A11BA207D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87FAF79-12CC-4BE4-B518-6C45ECB9BD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AA0C56B-F657-4B22-9C4C-F27EBEAC01D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120106</xdr:rowOff>
    </xdr:from>
    <xdr:to>
      <xdr:col>24</xdr:col>
      <xdr:colOff>114300</xdr:colOff>
      <xdr:row>108</xdr:row>
      <xdr:rowOff>50256</xdr:rowOff>
    </xdr:to>
    <xdr:sp macro="" textlink="">
      <xdr:nvSpPr>
        <xdr:cNvPr id="417" name="楕円 416">
          <a:extLst>
            <a:ext uri="{FF2B5EF4-FFF2-40B4-BE49-F238E27FC236}">
              <a16:creationId xmlns:a16="http://schemas.microsoft.com/office/drawing/2014/main" id="{05A49265-2DA0-4467-94F6-BC6122B4EDBF}"/>
            </a:ext>
          </a:extLst>
        </xdr:cNvPr>
        <xdr:cNvSpPr/>
      </xdr:nvSpPr>
      <xdr:spPr>
        <a:xfrm>
          <a:off x="45847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98533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5DFA673-1A20-42E6-8B56-F22AD24269AB}"/>
            </a:ext>
          </a:extLst>
        </xdr:cNvPr>
        <xdr:cNvSpPr txBox="1"/>
      </xdr:nvSpPr>
      <xdr:spPr>
        <a:xfrm>
          <a:off x="4673600"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64588</xdr:rowOff>
    </xdr:from>
    <xdr:to>
      <xdr:col>20</xdr:col>
      <xdr:colOff>38100</xdr:colOff>
      <xdr:row>108</xdr:row>
      <xdr:rowOff>166188</xdr:rowOff>
    </xdr:to>
    <xdr:sp macro="" textlink="">
      <xdr:nvSpPr>
        <xdr:cNvPr id="419" name="楕円 418">
          <a:extLst>
            <a:ext uri="{FF2B5EF4-FFF2-40B4-BE49-F238E27FC236}">
              <a16:creationId xmlns:a16="http://schemas.microsoft.com/office/drawing/2014/main" id="{2E3FE523-364E-4F01-8C9F-0B845EE581E3}"/>
            </a:ext>
          </a:extLst>
        </xdr:cNvPr>
        <xdr:cNvSpPr/>
      </xdr:nvSpPr>
      <xdr:spPr>
        <a:xfrm>
          <a:off x="3746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170906</xdr:rowOff>
    </xdr:from>
    <xdr:to>
      <xdr:col>24</xdr:col>
      <xdr:colOff>63500</xdr:colOff>
      <xdr:row>108</xdr:row>
      <xdr:rowOff>115388</xdr:rowOff>
    </xdr:to>
    <xdr:cxnSp macro="">
      <xdr:nvCxnSpPr>
        <xdr:cNvPr id="420" name="直線コネクタ 419">
          <a:extLst>
            <a:ext uri="{FF2B5EF4-FFF2-40B4-BE49-F238E27FC236}">
              <a16:creationId xmlns:a16="http://schemas.microsoft.com/office/drawing/2014/main" id="{B28CFB14-CB09-4234-AA63-85172CE95003}"/>
            </a:ext>
          </a:extLst>
        </xdr:cNvPr>
        <xdr:cNvCxnSpPr/>
      </xdr:nvCxnSpPr>
      <xdr:spPr>
        <a:xfrm flipV="1">
          <a:off x="3797300" y="18516056"/>
          <a:ext cx="838200" cy="11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58057</xdr:rowOff>
    </xdr:from>
    <xdr:to>
      <xdr:col>15</xdr:col>
      <xdr:colOff>101600</xdr:colOff>
      <xdr:row>108</xdr:row>
      <xdr:rowOff>159657</xdr:rowOff>
    </xdr:to>
    <xdr:sp macro="" textlink="">
      <xdr:nvSpPr>
        <xdr:cNvPr id="421" name="楕円 420">
          <a:extLst>
            <a:ext uri="{FF2B5EF4-FFF2-40B4-BE49-F238E27FC236}">
              <a16:creationId xmlns:a16="http://schemas.microsoft.com/office/drawing/2014/main" id="{9D96A257-3A6D-4384-A6CC-500A053B522B}"/>
            </a:ext>
          </a:extLst>
        </xdr:cNvPr>
        <xdr:cNvSpPr/>
      </xdr:nvSpPr>
      <xdr:spPr>
        <a:xfrm>
          <a:off x="2857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108857</xdr:rowOff>
    </xdr:from>
    <xdr:to>
      <xdr:col>19</xdr:col>
      <xdr:colOff>177800</xdr:colOff>
      <xdr:row>108</xdr:row>
      <xdr:rowOff>115388</xdr:rowOff>
    </xdr:to>
    <xdr:cxnSp macro="">
      <xdr:nvCxnSpPr>
        <xdr:cNvPr id="422" name="直線コネクタ 421">
          <a:extLst>
            <a:ext uri="{FF2B5EF4-FFF2-40B4-BE49-F238E27FC236}">
              <a16:creationId xmlns:a16="http://schemas.microsoft.com/office/drawing/2014/main" id="{8B6252D4-A17E-4373-B52F-C6DE75BB47C4}"/>
            </a:ext>
          </a:extLst>
        </xdr:cNvPr>
        <xdr:cNvCxnSpPr/>
      </xdr:nvCxnSpPr>
      <xdr:spPr>
        <a:xfrm>
          <a:off x="2908300" y="186254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92348</xdr:rowOff>
    </xdr:from>
    <xdr:to>
      <xdr:col>10</xdr:col>
      <xdr:colOff>165100</xdr:colOff>
      <xdr:row>109</xdr:row>
      <xdr:rowOff>22498</xdr:rowOff>
    </xdr:to>
    <xdr:sp macro="" textlink="">
      <xdr:nvSpPr>
        <xdr:cNvPr id="423" name="楕円 422">
          <a:extLst>
            <a:ext uri="{FF2B5EF4-FFF2-40B4-BE49-F238E27FC236}">
              <a16:creationId xmlns:a16="http://schemas.microsoft.com/office/drawing/2014/main" id="{C5BE53B7-F3D0-43BF-BEDD-A15DCB04057D}"/>
            </a:ext>
          </a:extLst>
        </xdr:cNvPr>
        <xdr:cNvSpPr/>
      </xdr:nvSpPr>
      <xdr:spPr>
        <a:xfrm>
          <a:off x="19685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108857</xdr:rowOff>
    </xdr:from>
    <xdr:to>
      <xdr:col>15</xdr:col>
      <xdr:colOff>50800</xdr:colOff>
      <xdr:row>108</xdr:row>
      <xdr:rowOff>143148</xdr:rowOff>
    </xdr:to>
    <xdr:cxnSp macro="">
      <xdr:nvCxnSpPr>
        <xdr:cNvPr id="424" name="直線コネクタ 423">
          <a:extLst>
            <a:ext uri="{FF2B5EF4-FFF2-40B4-BE49-F238E27FC236}">
              <a16:creationId xmlns:a16="http://schemas.microsoft.com/office/drawing/2014/main" id="{9CCF7E2C-6396-4BFD-B061-F4140DC30F8D}"/>
            </a:ext>
          </a:extLst>
        </xdr:cNvPr>
        <xdr:cNvCxnSpPr/>
      </xdr:nvCxnSpPr>
      <xdr:spPr>
        <a:xfrm flipV="1">
          <a:off x="2019300" y="1862545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5" name="楕円 424">
          <a:extLst>
            <a:ext uri="{FF2B5EF4-FFF2-40B4-BE49-F238E27FC236}">
              <a16:creationId xmlns:a16="http://schemas.microsoft.com/office/drawing/2014/main" id="{D8868B6C-E289-4675-91A8-1F57249969C5}"/>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143148</xdr:rowOff>
    </xdr:from>
    <xdr:to>
      <xdr:col>10</xdr:col>
      <xdr:colOff>114300</xdr:colOff>
      <xdr:row>109</xdr:row>
      <xdr:rowOff>35379</xdr:rowOff>
    </xdr:to>
    <xdr:cxnSp macro="">
      <xdr:nvCxnSpPr>
        <xdr:cNvPr id="426" name="直線コネクタ 425">
          <a:extLst>
            <a:ext uri="{FF2B5EF4-FFF2-40B4-BE49-F238E27FC236}">
              <a16:creationId xmlns:a16="http://schemas.microsoft.com/office/drawing/2014/main" id="{E4CB07B2-700A-4184-AD2D-479B5D875E55}"/>
            </a:ext>
          </a:extLst>
        </xdr:cNvPr>
        <xdr:cNvCxnSpPr/>
      </xdr:nvCxnSpPr>
      <xdr:spPr>
        <a:xfrm flipV="1">
          <a:off x="1130300" y="1865974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FD5F5C45-D26C-4782-A10F-7700C7101E22}"/>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5770E640-82CE-4A8B-ADF3-27829BCFA6D3}"/>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5181E4C6-12CB-4F40-9441-F4C3A68D2346}"/>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114135</xdr:rowOff>
    </xdr:from>
    <xdr:ext cx="405111" cy="259045"/>
    <xdr:sp macro="" textlink="">
      <xdr:nvSpPr>
        <xdr:cNvPr id="430" name="n_4aveValue【市民会館】&#10;有形固定資産減価償却率">
          <a:extLst>
            <a:ext uri="{FF2B5EF4-FFF2-40B4-BE49-F238E27FC236}">
              <a16:creationId xmlns:a16="http://schemas.microsoft.com/office/drawing/2014/main" id="{FD2766ED-83CE-43A3-964A-26694D824955}"/>
            </a:ext>
          </a:extLst>
        </xdr:cNvPr>
        <xdr:cNvSpPr txBox="1"/>
      </xdr:nvSpPr>
      <xdr:spPr>
        <a:xfrm>
          <a:off x="927744" y="177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157315</xdr:rowOff>
    </xdr:from>
    <xdr:ext cx="405111" cy="259045"/>
    <xdr:sp macro="" textlink="">
      <xdr:nvSpPr>
        <xdr:cNvPr id="431" name="n_1mainValue【市民会館】&#10;有形固定資産減価償却率">
          <a:extLst>
            <a:ext uri="{FF2B5EF4-FFF2-40B4-BE49-F238E27FC236}">
              <a16:creationId xmlns:a16="http://schemas.microsoft.com/office/drawing/2014/main" id="{29E6A931-33BA-4700-9BB7-332750CADE44}"/>
            </a:ext>
          </a:extLst>
        </xdr:cNvPr>
        <xdr:cNvSpPr txBox="1"/>
      </xdr:nvSpPr>
      <xdr:spPr>
        <a:xfrm>
          <a:off x="3582044" y="1867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150784</xdr:rowOff>
    </xdr:from>
    <xdr:ext cx="405111" cy="259045"/>
    <xdr:sp macro="" textlink="">
      <xdr:nvSpPr>
        <xdr:cNvPr id="432" name="n_2mainValue【市民会館】&#10;有形固定資産減価償却率">
          <a:extLst>
            <a:ext uri="{FF2B5EF4-FFF2-40B4-BE49-F238E27FC236}">
              <a16:creationId xmlns:a16="http://schemas.microsoft.com/office/drawing/2014/main" id="{0A59E014-DFF8-4B81-9CF1-958C4FAE46FF}"/>
            </a:ext>
          </a:extLst>
        </xdr:cNvPr>
        <xdr:cNvSpPr txBox="1"/>
      </xdr:nvSpPr>
      <xdr:spPr>
        <a:xfrm>
          <a:off x="27057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13625</xdr:rowOff>
    </xdr:from>
    <xdr:ext cx="405111" cy="259045"/>
    <xdr:sp macro="" textlink="">
      <xdr:nvSpPr>
        <xdr:cNvPr id="433" name="n_3mainValue【市民会館】&#10;有形固定資産減価償却率">
          <a:extLst>
            <a:ext uri="{FF2B5EF4-FFF2-40B4-BE49-F238E27FC236}">
              <a16:creationId xmlns:a16="http://schemas.microsoft.com/office/drawing/2014/main" id="{24FB8FC5-67B3-468D-A833-9B6DBA44BA4D}"/>
            </a:ext>
          </a:extLst>
        </xdr:cNvPr>
        <xdr:cNvSpPr txBox="1"/>
      </xdr:nvSpPr>
      <xdr:spPr>
        <a:xfrm>
          <a:off x="1816744" y="1870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4" name="n_4mainValue【市民会館】&#10;有形固定資産減価償却率">
          <a:extLst>
            <a:ext uri="{FF2B5EF4-FFF2-40B4-BE49-F238E27FC236}">
              <a16:creationId xmlns:a16="http://schemas.microsoft.com/office/drawing/2014/main" id="{8930EF87-79A7-4FEA-9E87-C6FBF5C3381D}"/>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0618ED2-77D8-4DEA-88DA-66B88DFD9AE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E763E18-2F37-40C7-B631-745E9321CEF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C1A0C4A-D3CE-4C6F-B272-9CFF8D64256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FF1A93D-B72C-4877-A2B0-FCF6A8594D3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05F8BE9-2DEC-4E77-AFF2-18E214303C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776F410-15C1-44E4-9F95-B6ADAE5A47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068509F-5ACB-480F-8FD5-2B5ADFBA25F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8765A35-DDE1-4F0C-B54D-553CB9199AB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C2DE0BC-D741-4D6A-B1BB-CF36149C5D6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59EEAF8-CA34-4C3E-A162-99C471FEB74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B89F527-6B5F-4075-BDDF-CA610EEE286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C3F46D4D-02FA-4204-A105-62807C572D8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F3E8D6F6-3855-4A74-9308-A8FC964DE3A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8BA0B4EE-9BE4-43BC-AEBA-E91E3386B2B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50A2AEF7-5B56-470E-A2A7-4D4CF9F9251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F2173C94-BF8F-4B5C-B7F9-7EA5E185D90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244E3D3B-2D97-4E3F-A7FB-A39E3A30EA6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3707B329-AAE8-4498-B18F-96D65C673DF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1CD61BBE-F8BF-406E-9010-C08594A7E71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C5386068-EA51-4E4E-8403-9AC9ED87334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2449BBD-4689-42F7-AE4F-BF3D05A278A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380BD72E-172C-4172-909C-75BCB1BAE8D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7FE0C0D-996B-4BA3-A885-536DBC14987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85E572F5-F64E-4141-A10E-6A38B3E02079}"/>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FE448263-B975-4F1B-ABD2-614961EFD8E6}"/>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8C483B7F-95CC-4EF6-8572-88A251F258ED}"/>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F1E14652-5E64-417C-842D-8F715BB7BCB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BEC41EE8-72C6-4D90-AF2A-8E028A765A58}"/>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05A05AB2-0EE1-4C9B-9D77-DB6FDD985D61}"/>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3DB9DC0D-4569-4C32-B386-90914F8503F1}"/>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1789E118-AB89-4C06-9C96-4EFAFE4DCED3}"/>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3755A56D-409C-4853-A191-EF77640AFC79}"/>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71749E2D-A430-48C3-874E-2EF4373C90CF}"/>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68" name="フローチャート: 判断 467">
          <a:extLst>
            <a:ext uri="{FF2B5EF4-FFF2-40B4-BE49-F238E27FC236}">
              <a16:creationId xmlns:a16="http://schemas.microsoft.com/office/drawing/2014/main" id="{9C763702-F8ED-4A6D-ADBD-3B0B100E311F}"/>
            </a:ext>
          </a:extLst>
        </xdr:cNvPr>
        <xdr:cNvSpPr/>
      </xdr:nvSpPr>
      <xdr:spPr>
        <a:xfrm>
          <a:off x="6921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437D9B4-F8C1-48ED-B943-7DF8902EED1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A66AEEB-ABBF-4426-AA19-2456FD812EE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B620FE0-72AB-4B65-A4EE-FE92424A510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4F6A0A6-8A3E-4BF3-810C-25BACAA845F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58E6B4A-039B-4CB2-81F8-2414E656840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55880</xdr:rowOff>
    </xdr:from>
    <xdr:to>
      <xdr:col>55</xdr:col>
      <xdr:colOff>50800</xdr:colOff>
      <xdr:row>107</xdr:row>
      <xdr:rowOff>157480</xdr:rowOff>
    </xdr:to>
    <xdr:sp macro="" textlink="">
      <xdr:nvSpPr>
        <xdr:cNvPr id="474" name="楕円 473">
          <a:extLst>
            <a:ext uri="{FF2B5EF4-FFF2-40B4-BE49-F238E27FC236}">
              <a16:creationId xmlns:a16="http://schemas.microsoft.com/office/drawing/2014/main" id="{D73DB82F-9A00-4EEC-8CB3-B77B56A73E59}"/>
            </a:ext>
          </a:extLst>
        </xdr:cNvPr>
        <xdr:cNvSpPr/>
      </xdr:nvSpPr>
      <xdr:spPr>
        <a:xfrm>
          <a:off x="104267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34307</xdr:rowOff>
    </xdr:from>
    <xdr:ext cx="469744" cy="259045"/>
    <xdr:sp macro="" textlink="">
      <xdr:nvSpPr>
        <xdr:cNvPr id="475" name="【市民会館】&#10;一人当たり面積該当値テキスト">
          <a:extLst>
            <a:ext uri="{FF2B5EF4-FFF2-40B4-BE49-F238E27FC236}">
              <a16:creationId xmlns:a16="http://schemas.microsoft.com/office/drawing/2014/main" id="{2DB4B0FE-34E8-4B25-9086-AA5DD79FD857}"/>
            </a:ext>
          </a:extLst>
        </xdr:cNvPr>
        <xdr:cNvSpPr txBox="1"/>
      </xdr:nvSpPr>
      <xdr:spPr>
        <a:xfrm>
          <a:off x="10515600"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57786</xdr:rowOff>
    </xdr:from>
    <xdr:to>
      <xdr:col>50</xdr:col>
      <xdr:colOff>165100</xdr:colOff>
      <xdr:row>107</xdr:row>
      <xdr:rowOff>159386</xdr:rowOff>
    </xdr:to>
    <xdr:sp macro="" textlink="">
      <xdr:nvSpPr>
        <xdr:cNvPr id="476" name="楕円 475">
          <a:extLst>
            <a:ext uri="{FF2B5EF4-FFF2-40B4-BE49-F238E27FC236}">
              <a16:creationId xmlns:a16="http://schemas.microsoft.com/office/drawing/2014/main" id="{5BB203B0-2293-4F95-A756-EC74D2045085}"/>
            </a:ext>
          </a:extLst>
        </xdr:cNvPr>
        <xdr:cNvSpPr/>
      </xdr:nvSpPr>
      <xdr:spPr>
        <a:xfrm>
          <a:off x="9588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106680</xdr:rowOff>
    </xdr:from>
    <xdr:to>
      <xdr:col>55</xdr:col>
      <xdr:colOff>0</xdr:colOff>
      <xdr:row>107</xdr:row>
      <xdr:rowOff>108586</xdr:rowOff>
    </xdr:to>
    <xdr:cxnSp macro="">
      <xdr:nvCxnSpPr>
        <xdr:cNvPr id="477" name="直線コネクタ 476">
          <a:extLst>
            <a:ext uri="{FF2B5EF4-FFF2-40B4-BE49-F238E27FC236}">
              <a16:creationId xmlns:a16="http://schemas.microsoft.com/office/drawing/2014/main" id="{E90EAD47-65D2-4A39-B2FE-E4E000ABE0CA}"/>
            </a:ext>
          </a:extLst>
        </xdr:cNvPr>
        <xdr:cNvCxnSpPr/>
      </xdr:nvCxnSpPr>
      <xdr:spPr>
        <a:xfrm flipV="1">
          <a:off x="9639300" y="1845183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57786</xdr:rowOff>
    </xdr:from>
    <xdr:to>
      <xdr:col>46</xdr:col>
      <xdr:colOff>38100</xdr:colOff>
      <xdr:row>107</xdr:row>
      <xdr:rowOff>159386</xdr:rowOff>
    </xdr:to>
    <xdr:sp macro="" textlink="">
      <xdr:nvSpPr>
        <xdr:cNvPr id="478" name="楕円 477">
          <a:extLst>
            <a:ext uri="{FF2B5EF4-FFF2-40B4-BE49-F238E27FC236}">
              <a16:creationId xmlns:a16="http://schemas.microsoft.com/office/drawing/2014/main" id="{4F73B1DA-23AC-42B9-B5BD-32BD15075EEB}"/>
            </a:ext>
          </a:extLst>
        </xdr:cNvPr>
        <xdr:cNvSpPr/>
      </xdr:nvSpPr>
      <xdr:spPr>
        <a:xfrm>
          <a:off x="8699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108586</xdr:rowOff>
    </xdr:from>
    <xdr:to>
      <xdr:col>50</xdr:col>
      <xdr:colOff>114300</xdr:colOff>
      <xdr:row>107</xdr:row>
      <xdr:rowOff>108586</xdr:rowOff>
    </xdr:to>
    <xdr:cxnSp macro="">
      <xdr:nvCxnSpPr>
        <xdr:cNvPr id="479" name="直線コネクタ 478">
          <a:extLst>
            <a:ext uri="{FF2B5EF4-FFF2-40B4-BE49-F238E27FC236}">
              <a16:creationId xmlns:a16="http://schemas.microsoft.com/office/drawing/2014/main" id="{9CD60BF2-C1B8-4BAA-AAC6-5AE7AFC26E83}"/>
            </a:ext>
          </a:extLst>
        </xdr:cNvPr>
        <xdr:cNvCxnSpPr/>
      </xdr:nvCxnSpPr>
      <xdr:spPr>
        <a:xfrm>
          <a:off x="8750300" y="184537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59689</xdr:rowOff>
    </xdr:from>
    <xdr:to>
      <xdr:col>41</xdr:col>
      <xdr:colOff>101600</xdr:colOff>
      <xdr:row>107</xdr:row>
      <xdr:rowOff>161289</xdr:rowOff>
    </xdr:to>
    <xdr:sp macro="" textlink="">
      <xdr:nvSpPr>
        <xdr:cNvPr id="480" name="楕円 479">
          <a:extLst>
            <a:ext uri="{FF2B5EF4-FFF2-40B4-BE49-F238E27FC236}">
              <a16:creationId xmlns:a16="http://schemas.microsoft.com/office/drawing/2014/main" id="{15486A38-8662-45EB-8B59-86E2DF0B3D04}"/>
            </a:ext>
          </a:extLst>
        </xdr:cNvPr>
        <xdr:cNvSpPr/>
      </xdr:nvSpPr>
      <xdr:spPr>
        <a:xfrm>
          <a:off x="7810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108586</xdr:rowOff>
    </xdr:from>
    <xdr:to>
      <xdr:col>45</xdr:col>
      <xdr:colOff>177800</xdr:colOff>
      <xdr:row>107</xdr:row>
      <xdr:rowOff>110489</xdr:rowOff>
    </xdr:to>
    <xdr:cxnSp macro="">
      <xdr:nvCxnSpPr>
        <xdr:cNvPr id="481" name="直線コネクタ 480">
          <a:extLst>
            <a:ext uri="{FF2B5EF4-FFF2-40B4-BE49-F238E27FC236}">
              <a16:creationId xmlns:a16="http://schemas.microsoft.com/office/drawing/2014/main" id="{10A63F2D-B707-46C2-997F-424C40C076B8}"/>
            </a:ext>
          </a:extLst>
        </xdr:cNvPr>
        <xdr:cNvCxnSpPr/>
      </xdr:nvCxnSpPr>
      <xdr:spPr>
        <a:xfrm flipV="1">
          <a:off x="7861300" y="184537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61595</xdr:rowOff>
    </xdr:from>
    <xdr:to>
      <xdr:col>36</xdr:col>
      <xdr:colOff>165100</xdr:colOff>
      <xdr:row>107</xdr:row>
      <xdr:rowOff>163195</xdr:rowOff>
    </xdr:to>
    <xdr:sp macro="" textlink="">
      <xdr:nvSpPr>
        <xdr:cNvPr id="482" name="楕円 481">
          <a:extLst>
            <a:ext uri="{FF2B5EF4-FFF2-40B4-BE49-F238E27FC236}">
              <a16:creationId xmlns:a16="http://schemas.microsoft.com/office/drawing/2014/main" id="{91738216-5138-4983-9497-507FF1A6BEE3}"/>
            </a:ext>
          </a:extLst>
        </xdr:cNvPr>
        <xdr:cNvSpPr/>
      </xdr:nvSpPr>
      <xdr:spPr>
        <a:xfrm>
          <a:off x="6921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110489</xdr:rowOff>
    </xdr:from>
    <xdr:to>
      <xdr:col>41</xdr:col>
      <xdr:colOff>50800</xdr:colOff>
      <xdr:row>107</xdr:row>
      <xdr:rowOff>112395</xdr:rowOff>
    </xdr:to>
    <xdr:cxnSp macro="">
      <xdr:nvCxnSpPr>
        <xdr:cNvPr id="483" name="直線コネクタ 482">
          <a:extLst>
            <a:ext uri="{FF2B5EF4-FFF2-40B4-BE49-F238E27FC236}">
              <a16:creationId xmlns:a16="http://schemas.microsoft.com/office/drawing/2014/main" id="{3D842805-38E7-41B4-8837-5170459622D2}"/>
            </a:ext>
          </a:extLst>
        </xdr:cNvPr>
        <xdr:cNvCxnSpPr/>
      </xdr:nvCxnSpPr>
      <xdr:spPr>
        <a:xfrm flipV="1">
          <a:off x="6972300" y="184556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E6FD7C3C-119E-432A-B228-B90F2BEB84AE}"/>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BB40B3D3-F52C-4F94-BBBF-8FA874BE28BD}"/>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89F194FA-D635-4154-BA80-7298587874C2}"/>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6366</xdr:rowOff>
    </xdr:from>
    <xdr:ext cx="469744" cy="259045"/>
    <xdr:sp macro="" textlink="">
      <xdr:nvSpPr>
        <xdr:cNvPr id="487" name="n_4aveValue【市民会館】&#10;一人当たり面積">
          <a:extLst>
            <a:ext uri="{FF2B5EF4-FFF2-40B4-BE49-F238E27FC236}">
              <a16:creationId xmlns:a16="http://schemas.microsoft.com/office/drawing/2014/main" id="{FFA736CC-C85D-4EE8-8C1C-C9C1C33C6625}"/>
            </a:ext>
          </a:extLst>
        </xdr:cNvPr>
        <xdr:cNvSpPr txBox="1"/>
      </xdr:nvSpPr>
      <xdr:spPr>
        <a:xfrm>
          <a:off x="67374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150513</xdr:rowOff>
    </xdr:from>
    <xdr:ext cx="469744" cy="259045"/>
    <xdr:sp macro="" textlink="">
      <xdr:nvSpPr>
        <xdr:cNvPr id="488" name="n_1mainValue【市民会館】&#10;一人当たり面積">
          <a:extLst>
            <a:ext uri="{FF2B5EF4-FFF2-40B4-BE49-F238E27FC236}">
              <a16:creationId xmlns:a16="http://schemas.microsoft.com/office/drawing/2014/main" id="{CF1391E9-0457-448E-AA89-CE31735D6CC2}"/>
            </a:ext>
          </a:extLst>
        </xdr:cNvPr>
        <xdr:cNvSpPr txBox="1"/>
      </xdr:nvSpPr>
      <xdr:spPr>
        <a:xfrm>
          <a:off x="9391727" y="1849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150513</xdr:rowOff>
    </xdr:from>
    <xdr:ext cx="469744" cy="259045"/>
    <xdr:sp macro="" textlink="">
      <xdr:nvSpPr>
        <xdr:cNvPr id="489" name="n_2mainValue【市民会館】&#10;一人当たり面積">
          <a:extLst>
            <a:ext uri="{FF2B5EF4-FFF2-40B4-BE49-F238E27FC236}">
              <a16:creationId xmlns:a16="http://schemas.microsoft.com/office/drawing/2014/main" id="{1BEC6498-789D-4299-84E9-7B1FBF12E8C3}"/>
            </a:ext>
          </a:extLst>
        </xdr:cNvPr>
        <xdr:cNvSpPr txBox="1"/>
      </xdr:nvSpPr>
      <xdr:spPr>
        <a:xfrm>
          <a:off x="8515427" y="1849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152416</xdr:rowOff>
    </xdr:from>
    <xdr:ext cx="469744" cy="259045"/>
    <xdr:sp macro="" textlink="">
      <xdr:nvSpPr>
        <xdr:cNvPr id="490" name="n_3mainValue【市民会館】&#10;一人当たり面積">
          <a:extLst>
            <a:ext uri="{FF2B5EF4-FFF2-40B4-BE49-F238E27FC236}">
              <a16:creationId xmlns:a16="http://schemas.microsoft.com/office/drawing/2014/main" id="{C40352B9-EC5A-40D5-8CF4-8946DBA3FD23}"/>
            </a:ext>
          </a:extLst>
        </xdr:cNvPr>
        <xdr:cNvSpPr txBox="1"/>
      </xdr:nvSpPr>
      <xdr:spPr>
        <a:xfrm>
          <a:off x="7626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154322</xdr:rowOff>
    </xdr:from>
    <xdr:ext cx="469744" cy="259045"/>
    <xdr:sp macro="" textlink="">
      <xdr:nvSpPr>
        <xdr:cNvPr id="491" name="n_4mainValue【市民会館】&#10;一人当たり面積">
          <a:extLst>
            <a:ext uri="{FF2B5EF4-FFF2-40B4-BE49-F238E27FC236}">
              <a16:creationId xmlns:a16="http://schemas.microsoft.com/office/drawing/2014/main" id="{07F21C0C-AD36-4353-BA81-5ADE0BE78D77}"/>
            </a:ext>
          </a:extLst>
        </xdr:cNvPr>
        <xdr:cNvSpPr txBox="1"/>
      </xdr:nvSpPr>
      <xdr:spPr>
        <a:xfrm>
          <a:off x="6737427" y="1849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5392C214-AD0E-4240-868A-9B01A888C1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B62C26B-4FFB-412F-9211-2DF7079C185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5A5DCEE9-E585-47D0-82B2-5CE6DFD5D3C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B90C9BE-F65F-4663-AFC3-348E576782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BC2EE00A-8E24-4368-B26E-6907525B087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F78C223B-639D-4CB6-98B4-E1BD0C3E9D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B9423907-550F-4966-A853-2499A330415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BABC9157-5C4F-46A4-8F6E-050FC75F6B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228D3A3-1570-4B81-A188-4121079286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390B331-522A-4C2C-98F2-2B31CFE941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0FB34D5-E344-45E5-AF0F-3DC967BBD2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A544B4D2-707F-43CD-A03D-FA1E8F23A8D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331ABA85-B5A8-4DBC-A30B-70CC6DFDE42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19B96353-BC4B-4C42-83A2-C2DF39F9D75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20463DD1-F22E-4023-BCFA-E442C7DF3CB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FD39005D-74D3-494E-87D1-BA562576A01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F6B07BC-4ACC-4611-8D2C-743C7245892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9A57FD6-04B5-46C8-BA69-0D63C9D6719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63E1B2E5-9E04-4101-A343-189A86A7360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BC561E77-2349-4AA3-9561-D96D85BC3A3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82BBF236-2654-4AC1-A26D-F8BE7411A92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32036C5-4EBD-4C79-8570-244BCDBC5E8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1B9BC6CA-C816-4354-AD0D-D17C346A9BB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5C4C15AD-431B-4E8C-B2A5-33978B486DF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9B2C10B8-4195-4EB3-92FA-5C8C82496FC1}"/>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71694DF8-E471-4791-B192-7B3367FE2633}"/>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2EA1F942-68C0-4734-8533-5D6BB0D25492}"/>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32124EDF-25B5-4259-8119-B5AF41BF3B47}"/>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8AAD075F-10E1-4B93-ADDC-26665F18199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E65D5741-93D9-4EC6-B09F-512662A72B12}"/>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708E7D21-7C0E-4098-B66B-C257129379C7}"/>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11E13DB2-B21E-45E7-B637-26AB1626C168}"/>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97C6EA23-EEBA-4AC1-B146-560D77E78FB4}"/>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9E08368-6DB9-40FA-9085-EC68AE215C85}"/>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26" name="フローチャート: 判断 525">
          <a:extLst>
            <a:ext uri="{FF2B5EF4-FFF2-40B4-BE49-F238E27FC236}">
              <a16:creationId xmlns:a16="http://schemas.microsoft.com/office/drawing/2014/main" id="{68C3AE43-E068-4579-AC57-EDDD923D4765}"/>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B5AB026-5926-4DCC-A979-B0F6F17325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926DC8B-7985-4BF9-B13A-67BC1009FC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20A3077-CB44-489D-B22D-A7ADF71CD6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307F327-7C44-46A1-AC6C-8F4AF6DB069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7726BB2-3EAF-4E0A-8723-D5FE1307ED4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90170</xdr:rowOff>
    </xdr:from>
    <xdr:to>
      <xdr:col>85</xdr:col>
      <xdr:colOff>177800</xdr:colOff>
      <xdr:row>38</xdr:row>
      <xdr:rowOff>20320</xdr:rowOff>
    </xdr:to>
    <xdr:sp macro="" textlink="">
      <xdr:nvSpPr>
        <xdr:cNvPr id="532" name="楕円 531">
          <a:extLst>
            <a:ext uri="{FF2B5EF4-FFF2-40B4-BE49-F238E27FC236}">
              <a16:creationId xmlns:a16="http://schemas.microsoft.com/office/drawing/2014/main" id="{DCFE0E14-7D4B-4552-A4AF-F556B92BA053}"/>
            </a:ext>
          </a:extLst>
        </xdr:cNvPr>
        <xdr:cNvSpPr/>
      </xdr:nvSpPr>
      <xdr:spPr>
        <a:xfrm>
          <a:off x="16268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113047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E8A3C099-35AB-4B1F-83A9-3D3156B62FEF}"/>
            </a:ext>
          </a:extLst>
        </xdr:cNvPr>
        <xdr:cNvSpPr txBox="1"/>
      </xdr:nvSpPr>
      <xdr:spPr>
        <a:xfrm>
          <a:off x="16357600"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534" name="楕円 533">
          <a:extLst>
            <a:ext uri="{FF2B5EF4-FFF2-40B4-BE49-F238E27FC236}">
              <a16:creationId xmlns:a16="http://schemas.microsoft.com/office/drawing/2014/main" id="{1D999DE0-313A-42CE-AE55-D170206136DA}"/>
            </a:ext>
          </a:extLst>
        </xdr:cNvPr>
        <xdr:cNvSpPr/>
      </xdr:nvSpPr>
      <xdr:spPr>
        <a:xfrm>
          <a:off x="15430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140970</xdr:rowOff>
    </xdr:to>
    <xdr:cxnSp macro="">
      <xdr:nvCxnSpPr>
        <xdr:cNvPr id="535" name="直線コネクタ 534">
          <a:extLst>
            <a:ext uri="{FF2B5EF4-FFF2-40B4-BE49-F238E27FC236}">
              <a16:creationId xmlns:a16="http://schemas.microsoft.com/office/drawing/2014/main" id="{24BC61A1-6E73-420B-8E5A-54B7416013C2}"/>
            </a:ext>
          </a:extLst>
        </xdr:cNvPr>
        <xdr:cNvCxnSpPr/>
      </xdr:nvCxnSpPr>
      <xdr:spPr>
        <a:xfrm>
          <a:off x="15481300" y="643699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143510</xdr:rowOff>
    </xdr:from>
    <xdr:to>
      <xdr:col>76</xdr:col>
      <xdr:colOff>165100</xdr:colOff>
      <xdr:row>40</xdr:row>
      <xdr:rowOff>73660</xdr:rowOff>
    </xdr:to>
    <xdr:sp macro="" textlink="">
      <xdr:nvSpPr>
        <xdr:cNvPr id="536" name="楕円 535">
          <a:extLst>
            <a:ext uri="{FF2B5EF4-FFF2-40B4-BE49-F238E27FC236}">
              <a16:creationId xmlns:a16="http://schemas.microsoft.com/office/drawing/2014/main" id="{52250141-D274-40DF-9DB0-228A1B2D99F7}"/>
            </a:ext>
          </a:extLst>
        </xdr:cNvPr>
        <xdr:cNvSpPr/>
      </xdr:nvSpPr>
      <xdr:spPr>
        <a:xfrm>
          <a:off x="14541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93345</xdr:rowOff>
    </xdr:from>
    <xdr:to>
      <xdr:col>81</xdr:col>
      <xdr:colOff>50800</xdr:colOff>
      <xdr:row>40</xdr:row>
      <xdr:rowOff>22860</xdr:rowOff>
    </xdr:to>
    <xdr:cxnSp macro="">
      <xdr:nvCxnSpPr>
        <xdr:cNvPr id="537" name="直線コネクタ 536">
          <a:extLst>
            <a:ext uri="{FF2B5EF4-FFF2-40B4-BE49-F238E27FC236}">
              <a16:creationId xmlns:a16="http://schemas.microsoft.com/office/drawing/2014/main" id="{065B356A-BEF7-4702-8B6E-1F19702D5DDA}"/>
            </a:ext>
          </a:extLst>
        </xdr:cNvPr>
        <xdr:cNvCxnSpPr/>
      </xdr:nvCxnSpPr>
      <xdr:spPr>
        <a:xfrm flipV="1">
          <a:off x="14592300" y="6436995"/>
          <a:ext cx="889000" cy="44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118745</xdr:rowOff>
    </xdr:from>
    <xdr:to>
      <xdr:col>72</xdr:col>
      <xdr:colOff>38100</xdr:colOff>
      <xdr:row>40</xdr:row>
      <xdr:rowOff>48895</xdr:rowOff>
    </xdr:to>
    <xdr:sp macro="" textlink="">
      <xdr:nvSpPr>
        <xdr:cNvPr id="538" name="楕円 537">
          <a:extLst>
            <a:ext uri="{FF2B5EF4-FFF2-40B4-BE49-F238E27FC236}">
              <a16:creationId xmlns:a16="http://schemas.microsoft.com/office/drawing/2014/main" id="{643978D1-ABC3-479B-9D32-285D1B65AEFA}"/>
            </a:ext>
          </a:extLst>
        </xdr:cNvPr>
        <xdr:cNvSpPr/>
      </xdr:nvSpPr>
      <xdr:spPr>
        <a:xfrm>
          <a:off x="13652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169545</xdr:rowOff>
    </xdr:from>
    <xdr:to>
      <xdr:col>76</xdr:col>
      <xdr:colOff>114300</xdr:colOff>
      <xdr:row>40</xdr:row>
      <xdr:rowOff>22860</xdr:rowOff>
    </xdr:to>
    <xdr:cxnSp macro="">
      <xdr:nvCxnSpPr>
        <xdr:cNvPr id="539" name="直線コネクタ 538">
          <a:extLst>
            <a:ext uri="{FF2B5EF4-FFF2-40B4-BE49-F238E27FC236}">
              <a16:creationId xmlns:a16="http://schemas.microsoft.com/office/drawing/2014/main" id="{6092F307-E0D8-4CD0-B708-2C55E32EE4BF}"/>
            </a:ext>
          </a:extLst>
        </xdr:cNvPr>
        <xdr:cNvCxnSpPr/>
      </xdr:nvCxnSpPr>
      <xdr:spPr>
        <a:xfrm>
          <a:off x="13703300" y="68560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71120</xdr:rowOff>
    </xdr:from>
    <xdr:to>
      <xdr:col>67</xdr:col>
      <xdr:colOff>101600</xdr:colOff>
      <xdr:row>41</xdr:row>
      <xdr:rowOff>1270</xdr:rowOff>
    </xdr:to>
    <xdr:sp macro="" textlink="">
      <xdr:nvSpPr>
        <xdr:cNvPr id="540" name="楕円 539">
          <a:extLst>
            <a:ext uri="{FF2B5EF4-FFF2-40B4-BE49-F238E27FC236}">
              <a16:creationId xmlns:a16="http://schemas.microsoft.com/office/drawing/2014/main" id="{8FEFEAF6-725B-45E7-A75A-C32BD849A81F}"/>
            </a:ext>
          </a:extLst>
        </xdr:cNvPr>
        <xdr:cNvSpPr/>
      </xdr:nvSpPr>
      <xdr:spPr>
        <a:xfrm>
          <a:off x="12763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169545</xdr:rowOff>
    </xdr:from>
    <xdr:to>
      <xdr:col>71</xdr:col>
      <xdr:colOff>177800</xdr:colOff>
      <xdr:row>40</xdr:row>
      <xdr:rowOff>121920</xdr:rowOff>
    </xdr:to>
    <xdr:cxnSp macro="">
      <xdr:nvCxnSpPr>
        <xdr:cNvPr id="541" name="直線コネクタ 540">
          <a:extLst>
            <a:ext uri="{FF2B5EF4-FFF2-40B4-BE49-F238E27FC236}">
              <a16:creationId xmlns:a16="http://schemas.microsoft.com/office/drawing/2014/main" id="{4ECFCAFB-D19D-41B0-91F8-027B89F707C1}"/>
            </a:ext>
          </a:extLst>
        </xdr:cNvPr>
        <xdr:cNvCxnSpPr/>
      </xdr:nvCxnSpPr>
      <xdr:spPr>
        <a:xfrm flipV="1">
          <a:off x="12814300" y="685609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CC73AB53-B897-4A9E-BCA4-9829C2D899CD}"/>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63D00A75-4C52-4D2B-98DA-8E62C9235343}"/>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44D688F3-0382-4EE8-9790-FF5BE14A62B9}"/>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8480CBAC-C5CF-4E5D-8EC7-532477B3E2C2}"/>
            </a:ext>
          </a:extLst>
        </xdr:cNvPr>
        <xdr:cNvSpPr txBox="1"/>
      </xdr:nvSpPr>
      <xdr:spPr>
        <a:xfrm>
          <a:off x="12611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160672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8F4A4596-B491-415A-BE0E-DF23EF37C4D2}"/>
            </a:ext>
          </a:extLst>
        </xdr:cNvPr>
        <xdr:cNvSpPr txBox="1"/>
      </xdr:nvSpPr>
      <xdr:spPr>
        <a:xfrm>
          <a:off x="15266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64787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A6660B45-B1D8-445A-9830-97288A0765F7}"/>
            </a:ext>
          </a:extLst>
        </xdr:cNvPr>
        <xdr:cNvSpPr txBox="1"/>
      </xdr:nvSpPr>
      <xdr:spPr>
        <a:xfrm>
          <a:off x="14389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40022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CBCC7800-C9B7-4DB8-AF58-9A31ABB4AFF9}"/>
            </a:ext>
          </a:extLst>
        </xdr:cNvPr>
        <xdr:cNvSpPr txBox="1"/>
      </xdr:nvSpPr>
      <xdr:spPr>
        <a:xfrm>
          <a:off x="13500744"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163847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C6F937F-85EE-4A55-B523-1E1DE7935954}"/>
            </a:ext>
          </a:extLst>
        </xdr:cNvPr>
        <xdr:cNvSpPr txBox="1"/>
      </xdr:nvSpPr>
      <xdr:spPr>
        <a:xfrm>
          <a:off x="12611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33185C23-065D-404A-B4FD-A67D7996643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5AFBC9B-4385-46BD-919F-3C089788861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B856C65-3355-43BF-B383-E8C415C1C2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CD398B08-53A4-4B2C-806F-132376BDE6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6F8C919-7650-4089-B180-F93A08C4753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E668501E-A051-461E-AADE-FF515A0D2E3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CF68D126-AC4A-43EF-88A5-550D2A0434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E5C35A37-09FC-484C-9F1E-239F65DF4AE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E5EE851A-A36F-4D85-8B82-BED47EDC919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43EFF48-EEC6-4929-8F9E-8EA01018FC4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E3525D99-22DA-4A68-8C8C-6D585F72D94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D1332D81-6EDF-4521-AF85-49DE6CB12E0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60742F3F-BECE-421F-A909-8CF02EBC79E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2A503CF8-98E7-4DCF-A778-F849C0409CA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86B369A0-AD9F-43E6-A9C1-28B98501F29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A3C88E8C-8FD7-4076-8F94-D3B6FA20129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D39E480C-14E3-4702-9068-ED3584E3239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60133461-E478-4EAE-B1E6-1BD7D936C9D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BCCEFB5F-A19E-45D8-9497-307ABE6F128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C4D27B56-FD41-4503-B2D5-559D94EED4B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36EB04C-F340-4F66-B574-39CDFD4019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CC40ADE-3B61-460C-BF9B-49C59C86AF0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4E6C7B66-1480-4B76-ABA9-4D6EE298E0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21B8F644-097C-4962-87D4-775587F40545}"/>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97A32942-8D6A-42DC-9919-43733915930D}"/>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A31FF215-94B5-4067-95AD-BB9FEDE7791A}"/>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E78B7CC-1222-47A9-9A2E-3E0F1BC6327C}"/>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B00B2B6B-B3A7-41F8-8B98-CEB86DA4F94F}"/>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278C9E64-FDBA-4FBD-BED1-4EF519699CB1}"/>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C649EBBA-F4D9-494A-9E39-216421E08A39}"/>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C464D318-D77E-47E1-9FF5-0810A3F79F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2245AE-5CE1-4C5A-8693-CF7DDDBB4ACE}"/>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2B68148D-A550-4AA7-887B-DD55D91BE454}"/>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53209</xdr:rowOff>
    </xdr:from>
    <xdr:to>
      <xdr:col>98</xdr:col>
      <xdr:colOff>38100</xdr:colOff>
      <xdr:row>39</xdr:row>
      <xdr:rowOff>154809</xdr:rowOff>
    </xdr:to>
    <xdr:sp macro="" textlink="">
      <xdr:nvSpPr>
        <xdr:cNvPr id="583" name="フローチャート: 判断 582">
          <a:extLst>
            <a:ext uri="{FF2B5EF4-FFF2-40B4-BE49-F238E27FC236}">
              <a16:creationId xmlns:a16="http://schemas.microsoft.com/office/drawing/2014/main" id="{B435D17E-EBF5-4EC4-AFBF-B57026557AAA}"/>
            </a:ext>
          </a:extLst>
        </xdr:cNvPr>
        <xdr:cNvSpPr/>
      </xdr:nvSpPr>
      <xdr:spPr>
        <a:xfrm>
          <a:off x="18605500" y="6739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0349ACB-C437-4219-9C34-EC0C2207912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2813BD5-1711-4B41-AB1D-9C399CC0019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D8957C2-F5F4-49DD-8A15-5F230F0F57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452CB2A-A340-40BF-8F91-13524273C5A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E0A5BF9-1789-4AF5-B8CB-6DD80AF2DA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17616</xdr:rowOff>
    </xdr:from>
    <xdr:to>
      <xdr:col>116</xdr:col>
      <xdr:colOff>114300</xdr:colOff>
      <xdr:row>35</xdr:row>
      <xdr:rowOff>119216</xdr:rowOff>
    </xdr:to>
    <xdr:sp macro="" textlink="">
      <xdr:nvSpPr>
        <xdr:cNvPr id="589" name="楕円 588">
          <a:extLst>
            <a:ext uri="{FF2B5EF4-FFF2-40B4-BE49-F238E27FC236}">
              <a16:creationId xmlns:a16="http://schemas.microsoft.com/office/drawing/2014/main" id="{8BA91FAE-38FF-49B1-83B7-3489E28B93AC}"/>
            </a:ext>
          </a:extLst>
        </xdr:cNvPr>
        <xdr:cNvSpPr/>
      </xdr:nvSpPr>
      <xdr:spPr>
        <a:xfrm>
          <a:off x="22110700" y="601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40493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A3A50262-32D9-41DB-8EAC-DEA1E5BF3EAA}"/>
            </a:ext>
          </a:extLst>
        </xdr:cNvPr>
        <xdr:cNvSpPr txBox="1"/>
      </xdr:nvSpPr>
      <xdr:spPr>
        <a:xfrm>
          <a:off x="22199600" y="5869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32620</xdr:rowOff>
    </xdr:from>
    <xdr:to>
      <xdr:col>112</xdr:col>
      <xdr:colOff>38100</xdr:colOff>
      <xdr:row>35</xdr:row>
      <xdr:rowOff>134220</xdr:rowOff>
    </xdr:to>
    <xdr:sp macro="" textlink="">
      <xdr:nvSpPr>
        <xdr:cNvPr id="591" name="楕円 590">
          <a:extLst>
            <a:ext uri="{FF2B5EF4-FFF2-40B4-BE49-F238E27FC236}">
              <a16:creationId xmlns:a16="http://schemas.microsoft.com/office/drawing/2014/main" id="{8F5B33D6-5C9B-49FA-A1CA-2B34E505F3F3}"/>
            </a:ext>
          </a:extLst>
        </xdr:cNvPr>
        <xdr:cNvSpPr/>
      </xdr:nvSpPr>
      <xdr:spPr>
        <a:xfrm>
          <a:off x="21272500" y="603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68416</xdr:rowOff>
    </xdr:from>
    <xdr:to>
      <xdr:col>116</xdr:col>
      <xdr:colOff>63500</xdr:colOff>
      <xdr:row>35</xdr:row>
      <xdr:rowOff>83420</xdr:rowOff>
    </xdr:to>
    <xdr:cxnSp macro="">
      <xdr:nvCxnSpPr>
        <xdr:cNvPr id="592" name="直線コネクタ 591">
          <a:extLst>
            <a:ext uri="{FF2B5EF4-FFF2-40B4-BE49-F238E27FC236}">
              <a16:creationId xmlns:a16="http://schemas.microsoft.com/office/drawing/2014/main" id="{73ECFE67-AE8F-4E8B-97FC-24044417493C}"/>
            </a:ext>
          </a:extLst>
        </xdr:cNvPr>
        <xdr:cNvCxnSpPr/>
      </xdr:nvCxnSpPr>
      <xdr:spPr>
        <a:xfrm flipV="1">
          <a:off x="21323300" y="6069166"/>
          <a:ext cx="8382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38445</xdr:rowOff>
    </xdr:from>
    <xdr:to>
      <xdr:col>107</xdr:col>
      <xdr:colOff>101600</xdr:colOff>
      <xdr:row>37</xdr:row>
      <xdr:rowOff>140045</xdr:rowOff>
    </xdr:to>
    <xdr:sp macro="" textlink="">
      <xdr:nvSpPr>
        <xdr:cNvPr id="593" name="楕円 592">
          <a:extLst>
            <a:ext uri="{FF2B5EF4-FFF2-40B4-BE49-F238E27FC236}">
              <a16:creationId xmlns:a16="http://schemas.microsoft.com/office/drawing/2014/main" id="{522DA3DA-EF62-4E90-AA29-BD40297C4732}"/>
            </a:ext>
          </a:extLst>
        </xdr:cNvPr>
        <xdr:cNvSpPr/>
      </xdr:nvSpPr>
      <xdr:spPr>
        <a:xfrm>
          <a:off x="20383500" y="63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83420</xdr:rowOff>
    </xdr:from>
    <xdr:to>
      <xdr:col>111</xdr:col>
      <xdr:colOff>177800</xdr:colOff>
      <xdr:row>37</xdr:row>
      <xdr:rowOff>89245</xdr:rowOff>
    </xdr:to>
    <xdr:cxnSp macro="">
      <xdr:nvCxnSpPr>
        <xdr:cNvPr id="594" name="直線コネクタ 593">
          <a:extLst>
            <a:ext uri="{FF2B5EF4-FFF2-40B4-BE49-F238E27FC236}">
              <a16:creationId xmlns:a16="http://schemas.microsoft.com/office/drawing/2014/main" id="{58003E03-B875-4EBE-866F-575A47AB19F9}"/>
            </a:ext>
          </a:extLst>
        </xdr:cNvPr>
        <xdr:cNvCxnSpPr/>
      </xdr:nvCxnSpPr>
      <xdr:spPr>
        <a:xfrm flipV="1">
          <a:off x="20434300" y="6084170"/>
          <a:ext cx="889000" cy="34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55819</xdr:rowOff>
    </xdr:from>
    <xdr:to>
      <xdr:col>102</xdr:col>
      <xdr:colOff>165100</xdr:colOff>
      <xdr:row>37</xdr:row>
      <xdr:rowOff>157419</xdr:rowOff>
    </xdr:to>
    <xdr:sp macro="" textlink="">
      <xdr:nvSpPr>
        <xdr:cNvPr id="595" name="楕円 594">
          <a:extLst>
            <a:ext uri="{FF2B5EF4-FFF2-40B4-BE49-F238E27FC236}">
              <a16:creationId xmlns:a16="http://schemas.microsoft.com/office/drawing/2014/main" id="{447FD8D6-458D-4702-B95A-BD6A427CFDD6}"/>
            </a:ext>
          </a:extLst>
        </xdr:cNvPr>
        <xdr:cNvSpPr/>
      </xdr:nvSpPr>
      <xdr:spPr>
        <a:xfrm>
          <a:off x="19494500" y="639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89245</xdr:rowOff>
    </xdr:from>
    <xdr:to>
      <xdr:col>107</xdr:col>
      <xdr:colOff>50800</xdr:colOff>
      <xdr:row>37</xdr:row>
      <xdr:rowOff>106619</xdr:rowOff>
    </xdr:to>
    <xdr:cxnSp macro="">
      <xdr:nvCxnSpPr>
        <xdr:cNvPr id="596" name="直線コネクタ 595">
          <a:extLst>
            <a:ext uri="{FF2B5EF4-FFF2-40B4-BE49-F238E27FC236}">
              <a16:creationId xmlns:a16="http://schemas.microsoft.com/office/drawing/2014/main" id="{77FBCB8E-8192-4D9A-ABF7-CF693DB7FC14}"/>
            </a:ext>
          </a:extLst>
        </xdr:cNvPr>
        <xdr:cNvCxnSpPr/>
      </xdr:nvCxnSpPr>
      <xdr:spPr>
        <a:xfrm flipV="1">
          <a:off x="19545300" y="6432895"/>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119652</xdr:rowOff>
    </xdr:from>
    <xdr:to>
      <xdr:col>98</xdr:col>
      <xdr:colOff>38100</xdr:colOff>
      <xdr:row>38</xdr:row>
      <xdr:rowOff>49802</xdr:rowOff>
    </xdr:to>
    <xdr:sp macro="" textlink="">
      <xdr:nvSpPr>
        <xdr:cNvPr id="597" name="楕円 596">
          <a:extLst>
            <a:ext uri="{FF2B5EF4-FFF2-40B4-BE49-F238E27FC236}">
              <a16:creationId xmlns:a16="http://schemas.microsoft.com/office/drawing/2014/main" id="{0B1BC581-A528-4F58-A9BC-2B905415DBFB}"/>
            </a:ext>
          </a:extLst>
        </xdr:cNvPr>
        <xdr:cNvSpPr/>
      </xdr:nvSpPr>
      <xdr:spPr>
        <a:xfrm>
          <a:off x="18605500" y="64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106619</xdr:rowOff>
    </xdr:from>
    <xdr:to>
      <xdr:col>102</xdr:col>
      <xdr:colOff>114300</xdr:colOff>
      <xdr:row>37</xdr:row>
      <xdr:rowOff>170452</xdr:rowOff>
    </xdr:to>
    <xdr:cxnSp macro="">
      <xdr:nvCxnSpPr>
        <xdr:cNvPr id="598" name="直線コネクタ 597">
          <a:extLst>
            <a:ext uri="{FF2B5EF4-FFF2-40B4-BE49-F238E27FC236}">
              <a16:creationId xmlns:a16="http://schemas.microsoft.com/office/drawing/2014/main" id="{A7247289-116E-4A66-A518-2B7A97AD01B4}"/>
            </a:ext>
          </a:extLst>
        </xdr:cNvPr>
        <xdr:cNvCxnSpPr/>
      </xdr:nvCxnSpPr>
      <xdr:spPr>
        <a:xfrm flipV="1">
          <a:off x="18656300" y="6450269"/>
          <a:ext cx="889000" cy="6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8FA3F6CA-0054-476E-9EA8-805F72FFF11D}"/>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63E47CCC-9FCF-4614-B3C6-6C5E1BE374EA}"/>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1260CB6-0D3F-42F4-82D7-9705FB662F07}"/>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145936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BA0D670B-1981-417E-A24A-BAE802078A3E}"/>
            </a:ext>
          </a:extLst>
        </xdr:cNvPr>
        <xdr:cNvSpPr txBox="1"/>
      </xdr:nvSpPr>
      <xdr:spPr>
        <a:xfrm>
          <a:off x="18356795" y="6832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150747</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354B5F3B-130A-471B-9E7D-5B65D95B253A}"/>
            </a:ext>
          </a:extLst>
        </xdr:cNvPr>
        <xdr:cNvSpPr txBox="1"/>
      </xdr:nvSpPr>
      <xdr:spPr>
        <a:xfrm>
          <a:off x="21011095" y="580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156572</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FD8E688C-0EA4-443A-9079-D191A442106A}"/>
            </a:ext>
          </a:extLst>
        </xdr:cNvPr>
        <xdr:cNvSpPr txBox="1"/>
      </xdr:nvSpPr>
      <xdr:spPr>
        <a:xfrm>
          <a:off x="20134795" y="615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2496</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4D849A9E-858D-40B0-B7F5-C3A76E35F57F}"/>
            </a:ext>
          </a:extLst>
        </xdr:cNvPr>
        <xdr:cNvSpPr txBox="1"/>
      </xdr:nvSpPr>
      <xdr:spPr>
        <a:xfrm>
          <a:off x="19245795" y="617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66329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23BB3006-45BA-46C9-B775-624D5183741B}"/>
            </a:ext>
          </a:extLst>
        </xdr:cNvPr>
        <xdr:cNvSpPr txBox="1"/>
      </xdr:nvSpPr>
      <xdr:spPr>
        <a:xfrm>
          <a:off x="18356795" y="623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7384EE9-1367-4F4D-A2B6-569F9DA9CBF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06A7FF3-162E-4DA9-8BFD-FF74A155EF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4408C93B-9173-4E80-BC5B-BA442F6477A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B0B41DA7-F4FC-440A-B71C-DF836C3F4C1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5766AD4-982B-44E2-926E-A3927CBB316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8B709C1-74E1-48E5-8996-286521B9F11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D634869-ED14-4D99-B0B9-32FACC473BE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20905D1-AFF6-4092-AF25-8B108C6443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FFBE0FA-1214-468E-BE8C-5B7204B30FA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E53A767-45D5-451C-B152-7A7D013699E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2BA45DE-49E7-4C18-9D33-3EEE4B30B1D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39F46BB-085A-4E06-8E4A-0C9360D5AC7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2FF5678-E227-42BF-93BF-815EB4667FC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2B0335E7-D708-4DDE-9E3D-A34DCE62101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841899FB-C8DA-4908-8D3D-FE2CA05ECDA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8AF5CAC9-2838-48C8-B7E0-7A5740DF267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7207C46-26FE-4E30-8E54-0E477A59CBB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C13B041D-04C3-452C-98EA-942F166BCA9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A893FA7-A8D7-4972-93BE-22B68C4DA4C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F17CB92-87A4-43A7-99CC-BB9BE82E149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589742D-4952-4476-889B-6AA9E6982A3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113D51B8-0DE1-4922-918E-87DCE26C996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418489B-9DA9-47C7-B133-6D055BE165A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A47F079-DB7C-4F54-93EE-49F1D541142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BC6EF274-ED30-4A11-A03F-086D32DCF7AA}"/>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749ADE69-8FBC-4ABB-88A6-EF45FB99FFC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60165529-5D93-40DA-A3BF-6511583DFF33}"/>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8DB93B75-0EC3-4E99-91EF-6DC5B6A7717C}"/>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545AFC82-9C97-4D22-8BD3-70B583D09111}"/>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7738C1C-621C-4EFB-84F5-86AE7352925E}"/>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FE844A8-E482-4B48-8E73-88733BCD6EA6}"/>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F3815CC0-C67E-4868-A443-4A9A8B17C614}"/>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B2C1C3C2-E535-43A6-82E3-174DDFA1457B}"/>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75AACE71-C116-4BF3-B178-E96FF5A7F20C}"/>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41" name="フローチャート: 判断 640">
          <a:extLst>
            <a:ext uri="{FF2B5EF4-FFF2-40B4-BE49-F238E27FC236}">
              <a16:creationId xmlns:a16="http://schemas.microsoft.com/office/drawing/2014/main" id="{DD0D579E-B692-4CF2-9ED3-FE282558079C}"/>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5F177B1-ED46-43D4-9357-660785C961E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E134EF5-47F0-4EB8-8084-886B9B5ACA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649E904-E32E-405A-8738-2AD64B725A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D2E0206-0C63-473E-8D26-417A318BD6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FA0A9E0-A8A7-415F-A7A7-E9972E16D44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4445</xdr:rowOff>
    </xdr:from>
    <xdr:to>
      <xdr:col>85</xdr:col>
      <xdr:colOff>177800</xdr:colOff>
      <xdr:row>58</xdr:row>
      <xdr:rowOff>106045</xdr:rowOff>
    </xdr:to>
    <xdr:sp macro="" textlink="">
      <xdr:nvSpPr>
        <xdr:cNvPr id="647" name="楕円 646">
          <a:extLst>
            <a:ext uri="{FF2B5EF4-FFF2-40B4-BE49-F238E27FC236}">
              <a16:creationId xmlns:a16="http://schemas.microsoft.com/office/drawing/2014/main" id="{84AB3591-DF33-434A-A2E0-99D0D16137C8}"/>
            </a:ext>
          </a:extLst>
        </xdr:cNvPr>
        <xdr:cNvSpPr/>
      </xdr:nvSpPr>
      <xdr:spPr>
        <a:xfrm>
          <a:off x="162687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27322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E5B6B134-2469-4E13-811D-95387A0A1BB6}"/>
            </a:ext>
          </a:extLst>
        </xdr:cNvPr>
        <xdr:cNvSpPr txBox="1"/>
      </xdr:nvSpPr>
      <xdr:spPr>
        <a:xfrm>
          <a:off x="16357600"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649" name="楕円 648">
          <a:extLst>
            <a:ext uri="{FF2B5EF4-FFF2-40B4-BE49-F238E27FC236}">
              <a16:creationId xmlns:a16="http://schemas.microsoft.com/office/drawing/2014/main" id="{F99FF077-D234-4EFD-807A-DA145C48589E}"/>
            </a:ext>
          </a:extLst>
        </xdr:cNvPr>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0</xdr:rowOff>
    </xdr:from>
    <xdr:to>
      <xdr:col>85</xdr:col>
      <xdr:colOff>127000</xdr:colOff>
      <xdr:row>58</xdr:row>
      <xdr:rowOff>55245</xdr:rowOff>
    </xdr:to>
    <xdr:cxnSp macro="">
      <xdr:nvCxnSpPr>
        <xdr:cNvPr id="650" name="直線コネクタ 649">
          <a:extLst>
            <a:ext uri="{FF2B5EF4-FFF2-40B4-BE49-F238E27FC236}">
              <a16:creationId xmlns:a16="http://schemas.microsoft.com/office/drawing/2014/main" id="{C4E721C6-7346-45F6-8590-EC790A893A43}"/>
            </a:ext>
          </a:extLst>
        </xdr:cNvPr>
        <xdr:cNvCxnSpPr/>
      </xdr:nvCxnSpPr>
      <xdr:spPr>
        <a:xfrm>
          <a:off x="15481300" y="994410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133985</xdr:rowOff>
    </xdr:from>
    <xdr:to>
      <xdr:col>76</xdr:col>
      <xdr:colOff>165100</xdr:colOff>
      <xdr:row>59</xdr:row>
      <xdr:rowOff>64135</xdr:rowOff>
    </xdr:to>
    <xdr:sp macro="" textlink="">
      <xdr:nvSpPr>
        <xdr:cNvPr id="651" name="楕円 650">
          <a:extLst>
            <a:ext uri="{FF2B5EF4-FFF2-40B4-BE49-F238E27FC236}">
              <a16:creationId xmlns:a16="http://schemas.microsoft.com/office/drawing/2014/main" id="{74B0152E-6703-4838-BF04-B4CD564A1C2B}"/>
            </a:ext>
          </a:extLst>
        </xdr:cNvPr>
        <xdr:cNvSpPr/>
      </xdr:nvSpPr>
      <xdr:spPr>
        <a:xfrm>
          <a:off x="14541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0</xdr:rowOff>
    </xdr:from>
    <xdr:to>
      <xdr:col>81</xdr:col>
      <xdr:colOff>50800</xdr:colOff>
      <xdr:row>59</xdr:row>
      <xdr:rowOff>13335</xdr:rowOff>
    </xdr:to>
    <xdr:cxnSp macro="">
      <xdr:nvCxnSpPr>
        <xdr:cNvPr id="652" name="直線コネクタ 651">
          <a:extLst>
            <a:ext uri="{FF2B5EF4-FFF2-40B4-BE49-F238E27FC236}">
              <a16:creationId xmlns:a16="http://schemas.microsoft.com/office/drawing/2014/main" id="{C6D08EC0-0EE7-4DF9-ADA3-D50370E747BB}"/>
            </a:ext>
          </a:extLst>
        </xdr:cNvPr>
        <xdr:cNvCxnSpPr/>
      </xdr:nvCxnSpPr>
      <xdr:spPr>
        <a:xfrm flipV="1">
          <a:off x="14592300" y="9944100"/>
          <a:ext cx="8890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92075</xdr:rowOff>
    </xdr:from>
    <xdr:to>
      <xdr:col>72</xdr:col>
      <xdr:colOff>38100</xdr:colOff>
      <xdr:row>59</xdr:row>
      <xdr:rowOff>22225</xdr:rowOff>
    </xdr:to>
    <xdr:sp macro="" textlink="">
      <xdr:nvSpPr>
        <xdr:cNvPr id="653" name="楕円 652">
          <a:extLst>
            <a:ext uri="{FF2B5EF4-FFF2-40B4-BE49-F238E27FC236}">
              <a16:creationId xmlns:a16="http://schemas.microsoft.com/office/drawing/2014/main" id="{488487F2-711B-4180-8B13-CE8A3C25CE4D}"/>
            </a:ext>
          </a:extLst>
        </xdr:cNvPr>
        <xdr:cNvSpPr/>
      </xdr:nvSpPr>
      <xdr:spPr>
        <a:xfrm>
          <a:off x="13652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142875</xdr:rowOff>
    </xdr:from>
    <xdr:to>
      <xdr:col>76</xdr:col>
      <xdr:colOff>114300</xdr:colOff>
      <xdr:row>59</xdr:row>
      <xdr:rowOff>13335</xdr:rowOff>
    </xdr:to>
    <xdr:cxnSp macro="">
      <xdr:nvCxnSpPr>
        <xdr:cNvPr id="654" name="直線コネクタ 653">
          <a:extLst>
            <a:ext uri="{FF2B5EF4-FFF2-40B4-BE49-F238E27FC236}">
              <a16:creationId xmlns:a16="http://schemas.microsoft.com/office/drawing/2014/main" id="{90562960-28D6-4597-BF62-020EDC1F3148}"/>
            </a:ext>
          </a:extLst>
        </xdr:cNvPr>
        <xdr:cNvCxnSpPr/>
      </xdr:nvCxnSpPr>
      <xdr:spPr>
        <a:xfrm>
          <a:off x="13703300" y="100869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50165</xdr:rowOff>
    </xdr:from>
    <xdr:to>
      <xdr:col>67</xdr:col>
      <xdr:colOff>101600</xdr:colOff>
      <xdr:row>58</xdr:row>
      <xdr:rowOff>151765</xdr:rowOff>
    </xdr:to>
    <xdr:sp macro="" textlink="">
      <xdr:nvSpPr>
        <xdr:cNvPr id="655" name="楕円 654">
          <a:extLst>
            <a:ext uri="{FF2B5EF4-FFF2-40B4-BE49-F238E27FC236}">
              <a16:creationId xmlns:a16="http://schemas.microsoft.com/office/drawing/2014/main" id="{52627A30-635C-45E3-B1A2-4F2D7C0C81D4}"/>
            </a:ext>
          </a:extLst>
        </xdr:cNvPr>
        <xdr:cNvSpPr/>
      </xdr:nvSpPr>
      <xdr:spPr>
        <a:xfrm>
          <a:off x="12763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100965</xdr:rowOff>
    </xdr:from>
    <xdr:to>
      <xdr:col>71</xdr:col>
      <xdr:colOff>177800</xdr:colOff>
      <xdr:row>58</xdr:row>
      <xdr:rowOff>142875</xdr:rowOff>
    </xdr:to>
    <xdr:cxnSp macro="">
      <xdr:nvCxnSpPr>
        <xdr:cNvPr id="656" name="直線コネクタ 655">
          <a:extLst>
            <a:ext uri="{FF2B5EF4-FFF2-40B4-BE49-F238E27FC236}">
              <a16:creationId xmlns:a16="http://schemas.microsoft.com/office/drawing/2014/main" id="{AD20E5B3-71DB-4E2C-A279-7B8223F34ED9}"/>
            </a:ext>
          </a:extLst>
        </xdr:cNvPr>
        <xdr:cNvCxnSpPr/>
      </xdr:nvCxnSpPr>
      <xdr:spPr>
        <a:xfrm>
          <a:off x="12814300" y="100450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597D4CB0-698A-4B12-8E84-C2423E01EBAC}"/>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D6EF901E-7C29-4310-B452-1EBBE507C167}"/>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C3D39FF-A8FC-460A-AA88-41CA21C871AA}"/>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55D8925-51CF-4F2D-A99D-99865B720113}"/>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B0424BA-9177-4618-86FC-45A4EC243224}"/>
            </a:ext>
          </a:extLst>
        </xdr:cNvPr>
        <xdr:cNvSpPr txBox="1"/>
      </xdr:nvSpPr>
      <xdr:spPr>
        <a:xfrm>
          <a:off x="15266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80662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E0480D9B-1D58-4178-AF48-A88EAD28B9E9}"/>
            </a:ext>
          </a:extLst>
        </xdr:cNvPr>
        <xdr:cNvSpPr txBox="1"/>
      </xdr:nvSpPr>
      <xdr:spPr>
        <a:xfrm>
          <a:off x="1438974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38752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A0ABE195-33C2-4984-9FB2-97E29F5A698E}"/>
            </a:ext>
          </a:extLst>
        </xdr:cNvPr>
        <xdr:cNvSpPr txBox="1"/>
      </xdr:nvSpPr>
      <xdr:spPr>
        <a:xfrm>
          <a:off x="13500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168292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A72AECD4-CC08-428E-B304-3474D63B2316}"/>
            </a:ext>
          </a:extLst>
        </xdr:cNvPr>
        <xdr:cNvSpPr txBox="1"/>
      </xdr:nvSpPr>
      <xdr:spPr>
        <a:xfrm>
          <a:off x="126117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2B7B62A-4163-40C1-9FB6-C4E56E655B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FBD301F9-35A2-4F31-B634-2419410D2C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74A0D791-BE47-499D-9E87-470E7FFC6D2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02F66AA-B0C4-40D4-8209-77D472B865B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2EEB7835-88E5-46CC-9C48-6615198E59A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4136E8C4-3C0D-4C1B-9857-243D8F95264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C43F267-4226-4489-872C-006217D3286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7F6BC666-504D-4088-9D22-8778CED91A4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0CAAC90-C14D-4174-AECC-F5B5B453E82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4B986AF-62D4-406A-85FF-B4B227EA78E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633E228-70FC-45B7-9263-6062353DF9C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CA870AB0-4998-4C43-B128-06BD52C3C69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739D771-9978-42EB-BE8E-CDA96A9FC44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7FADD58A-0DEC-48DC-83A9-48314C85314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1E05DF8-503E-4144-A7EB-24EB97B20FC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896309C2-BC0A-4EF3-B8D3-E2ABC0F92D0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67EE90F2-1018-4411-8E37-10D7F51C52A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4E23F9CF-F2A5-4B95-B2E9-775DE30D196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DA68944B-4C48-44BB-990E-8EE8FA3B2C4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EEADD205-3B29-4574-840B-B6A7ACE8824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8A458C5-4BDF-48AA-8A23-376DBB264BE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D4E54E92-36CF-46A3-A036-B66D6468500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7FA9EE4-FA6F-44FE-B71E-8802E127052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22F322FE-F7FC-4B7C-B836-6680321C156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9967EBE8-0395-4BD2-B6A9-4C7369588C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32600F9C-5B83-400E-A03F-20086CAE739C}"/>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C01531D8-9E4F-49E4-BAB7-FDA66D12E74D}"/>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2C2C2E07-752D-496E-9239-1AD63919DB02}"/>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2D3A22D4-6BCB-4F8F-8BD3-DE42B02477F8}"/>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F55B5034-20BE-4DC4-9A55-D447F21F013A}"/>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4D268A21-0397-4A36-BDFF-22B325D829E6}"/>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E74F88CE-EB0A-46C3-B5E8-F74CFAF013EC}"/>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70588605-D641-4189-B3EE-4FDAD6B3EBA5}"/>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39581D86-333B-4397-8488-BD99507B1B93}"/>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DF75C7A5-3003-4587-B7C6-249DF9B84E5A}"/>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D0CC3E2F-125B-4336-959D-16D80687F85E}"/>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44F298-E904-434B-8632-C8723CE20B1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5F42981-3BFA-4E1D-B639-20F07B5566E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5D8EC52-AA31-4BF2-A0DA-DF99A0A1B5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E052443-5A32-4778-B3F6-1E8072667F4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0F3661B-A323-4A21-902C-78543466DA5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130447</xdr:rowOff>
    </xdr:from>
    <xdr:to>
      <xdr:col>116</xdr:col>
      <xdr:colOff>114300</xdr:colOff>
      <xdr:row>64</xdr:row>
      <xdr:rowOff>60597</xdr:rowOff>
    </xdr:to>
    <xdr:sp macro="" textlink="">
      <xdr:nvSpPr>
        <xdr:cNvPr id="706" name="楕円 705">
          <a:extLst>
            <a:ext uri="{FF2B5EF4-FFF2-40B4-BE49-F238E27FC236}">
              <a16:creationId xmlns:a16="http://schemas.microsoft.com/office/drawing/2014/main" id="{0B510AEC-E734-4610-8570-A72CC0BB9320}"/>
            </a:ext>
          </a:extLst>
        </xdr:cNvPr>
        <xdr:cNvSpPr/>
      </xdr:nvSpPr>
      <xdr:spPr>
        <a:xfrm>
          <a:off x="221107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45374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2A3C8D00-D5B7-46E1-8249-1C8EE95A1124}"/>
            </a:ext>
          </a:extLst>
        </xdr:cNvPr>
        <xdr:cNvSpPr txBox="1"/>
      </xdr:nvSpPr>
      <xdr:spPr>
        <a:xfrm>
          <a:off x="22199600" y="1084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133713</xdr:rowOff>
    </xdr:from>
    <xdr:to>
      <xdr:col>112</xdr:col>
      <xdr:colOff>38100</xdr:colOff>
      <xdr:row>64</xdr:row>
      <xdr:rowOff>63863</xdr:rowOff>
    </xdr:to>
    <xdr:sp macro="" textlink="">
      <xdr:nvSpPr>
        <xdr:cNvPr id="708" name="楕円 707">
          <a:extLst>
            <a:ext uri="{FF2B5EF4-FFF2-40B4-BE49-F238E27FC236}">
              <a16:creationId xmlns:a16="http://schemas.microsoft.com/office/drawing/2014/main" id="{4BF2C7AC-997C-4A90-8151-1C25833D9459}"/>
            </a:ext>
          </a:extLst>
        </xdr:cNvPr>
        <xdr:cNvSpPr/>
      </xdr:nvSpPr>
      <xdr:spPr>
        <a:xfrm>
          <a:off x="21272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9797</xdr:rowOff>
    </xdr:from>
    <xdr:to>
      <xdr:col>116</xdr:col>
      <xdr:colOff>63500</xdr:colOff>
      <xdr:row>64</xdr:row>
      <xdr:rowOff>13063</xdr:rowOff>
    </xdr:to>
    <xdr:cxnSp macro="">
      <xdr:nvCxnSpPr>
        <xdr:cNvPr id="709" name="直線コネクタ 708">
          <a:extLst>
            <a:ext uri="{FF2B5EF4-FFF2-40B4-BE49-F238E27FC236}">
              <a16:creationId xmlns:a16="http://schemas.microsoft.com/office/drawing/2014/main" id="{D1D3BD04-F303-4542-84EF-F4B31B4B7B15}"/>
            </a:ext>
          </a:extLst>
        </xdr:cNvPr>
        <xdr:cNvCxnSpPr/>
      </xdr:nvCxnSpPr>
      <xdr:spPr>
        <a:xfrm flipV="1">
          <a:off x="21323300" y="1098259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133713</xdr:rowOff>
    </xdr:from>
    <xdr:to>
      <xdr:col>107</xdr:col>
      <xdr:colOff>101600</xdr:colOff>
      <xdr:row>64</xdr:row>
      <xdr:rowOff>63863</xdr:rowOff>
    </xdr:to>
    <xdr:sp macro="" textlink="">
      <xdr:nvSpPr>
        <xdr:cNvPr id="710" name="楕円 709">
          <a:extLst>
            <a:ext uri="{FF2B5EF4-FFF2-40B4-BE49-F238E27FC236}">
              <a16:creationId xmlns:a16="http://schemas.microsoft.com/office/drawing/2014/main" id="{0F3E5BF9-8AFF-40B0-A1A6-30D2E94FDAD9}"/>
            </a:ext>
          </a:extLst>
        </xdr:cNvPr>
        <xdr:cNvSpPr/>
      </xdr:nvSpPr>
      <xdr:spPr>
        <a:xfrm>
          <a:off x="20383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13063</xdr:rowOff>
    </xdr:from>
    <xdr:to>
      <xdr:col>111</xdr:col>
      <xdr:colOff>177800</xdr:colOff>
      <xdr:row>64</xdr:row>
      <xdr:rowOff>13063</xdr:rowOff>
    </xdr:to>
    <xdr:cxnSp macro="">
      <xdr:nvCxnSpPr>
        <xdr:cNvPr id="711" name="直線コネクタ 710">
          <a:extLst>
            <a:ext uri="{FF2B5EF4-FFF2-40B4-BE49-F238E27FC236}">
              <a16:creationId xmlns:a16="http://schemas.microsoft.com/office/drawing/2014/main" id="{D3F10200-E78B-4E44-9EE9-7AA09A39B78E}"/>
            </a:ext>
          </a:extLst>
        </xdr:cNvPr>
        <xdr:cNvCxnSpPr/>
      </xdr:nvCxnSpPr>
      <xdr:spPr>
        <a:xfrm>
          <a:off x="20434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712" name="楕円 711">
          <a:extLst>
            <a:ext uri="{FF2B5EF4-FFF2-40B4-BE49-F238E27FC236}">
              <a16:creationId xmlns:a16="http://schemas.microsoft.com/office/drawing/2014/main" id="{62537316-1E60-4126-BC63-BF07B348CB90}"/>
            </a:ext>
          </a:extLst>
        </xdr:cNvPr>
        <xdr:cNvSpPr/>
      </xdr:nvSpPr>
      <xdr:spPr>
        <a:xfrm>
          <a:off x="19494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13063</xdr:rowOff>
    </xdr:from>
    <xdr:to>
      <xdr:col>107</xdr:col>
      <xdr:colOff>50800</xdr:colOff>
      <xdr:row>64</xdr:row>
      <xdr:rowOff>13063</xdr:rowOff>
    </xdr:to>
    <xdr:cxnSp macro="">
      <xdr:nvCxnSpPr>
        <xdr:cNvPr id="713" name="直線コネクタ 712">
          <a:extLst>
            <a:ext uri="{FF2B5EF4-FFF2-40B4-BE49-F238E27FC236}">
              <a16:creationId xmlns:a16="http://schemas.microsoft.com/office/drawing/2014/main" id="{62682E9C-CFC1-4949-BD70-91924483D8A1}"/>
            </a:ext>
          </a:extLst>
        </xdr:cNvPr>
        <xdr:cNvCxnSpPr/>
      </xdr:nvCxnSpPr>
      <xdr:spPr>
        <a:xfrm>
          <a:off x="19545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133713</xdr:rowOff>
    </xdr:from>
    <xdr:to>
      <xdr:col>98</xdr:col>
      <xdr:colOff>38100</xdr:colOff>
      <xdr:row>64</xdr:row>
      <xdr:rowOff>63863</xdr:rowOff>
    </xdr:to>
    <xdr:sp macro="" textlink="">
      <xdr:nvSpPr>
        <xdr:cNvPr id="714" name="楕円 713">
          <a:extLst>
            <a:ext uri="{FF2B5EF4-FFF2-40B4-BE49-F238E27FC236}">
              <a16:creationId xmlns:a16="http://schemas.microsoft.com/office/drawing/2014/main" id="{24928322-7995-4A7B-A516-0FA5E1259667}"/>
            </a:ext>
          </a:extLst>
        </xdr:cNvPr>
        <xdr:cNvSpPr/>
      </xdr:nvSpPr>
      <xdr:spPr>
        <a:xfrm>
          <a:off x="18605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13063</xdr:rowOff>
    </xdr:to>
    <xdr:cxnSp macro="">
      <xdr:nvCxnSpPr>
        <xdr:cNvPr id="715" name="直線コネクタ 714">
          <a:extLst>
            <a:ext uri="{FF2B5EF4-FFF2-40B4-BE49-F238E27FC236}">
              <a16:creationId xmlns:a16="http://schemas.microsoft.com/office/drawing/2014/main" id="{825D6AF7-764B-45BB-B004-5E08949F46D6}"/>
            </a:ext>
          </a:extLst>
        </xdr:cNvPr>
        <xdr:cNvCxnSpPr/>
      </xdr:nvCxnSpPr>
      <xdr:spPr>
        <a:xfrm>
          <a:off x="18656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5D06C27D-2A95-4D79-998E-E125723021D6}"/>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2BA54F6B-6E67-4121-8E42-C3D5C59F36EC}"/>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0033BE7F-ACD0-47FD-AEBA-F22BF3E1AC6C}"/>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CFAA4DB5-5D81-4783-B404-5A1E349DB6B1}"/>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54990</xdr:rowOff>
    </xdr:from>
    <xdr:ext cx="469744" cy="259045"/>
    <xdr:sp macro="" textlink="">
      <xdr:nvSpPr>
        <xdr:cNvPr id="720" name="n_1mainValue【保健センター・保健所】&#10;一人当たり面積">
          <a:extLst>
            <a:ext uri="{FF2B5EF4-FFF2-40B4-BE49-F238E27FC236}">
              <a16:creationId xmlns:a16="http://schemas.microsoft.com/office/drawing/2014/main" id="{D4187A4B-A1CA-47EA-B0FB-463E4EC93CE7}"/>
            </a:ext>
          </a:extLst>
        </xdr:cNvPr>
        <xdr:cNvSpPr txBox="1"/>
      </xdr:nvSpPr>
      <xdr:spPr>
        <a:xfrm>
          <a:off x="210757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54990</xdr:rowOff>
    </xdr:from>
    <xdr:ext cx="469744" cy="259045"/>
    <xdr:sp macro="" textlink="">
      <xdr:nvSpPr>
        <xdr:cNvPr id="721" name="n_2mainValue【保健センター・保健所】&#10;一人当たり面積">
          <a:extLst>
            <a:ext uri="{FF2B5EF4-FFF2-40B4-BE49-F238E27FC236}">
              <a16:creationId xmlns:a16="http://schemas.microsoft.com/office/drawing/2014/main" id="{54AAE702-3B34-4F20-974B-5BA7A511F920}"/>
            </a:ext>
          </a:extLst>
        </xdr:cNvPr>
        <xdr:cNvSpPr txBox="1"/>
      </xdr:nvSpPr>
      <xdr:spPr>
        <a:xfrm>
          <a:off x="20199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722" name="n_3mainValue【保健センター・保健所】&#10;一人当たり面積">
          <a:extLst>
            <a:ext uri="{FF2B5EF4-FFF2-40B4-BE49-F238E27FC236}">
              <a16:creationId xmlns:a16="http://schemas.microsoft.com/office/drawing/2014/main" id="{CB630A2E-BBFE-4D65-8ECE-30AE0BA01855}"/>
            </a:ext>
          </a:extLst>
        </xdr:cNvPr>
        <xdr:cNvSpPr txBox="1"/>
      </xdr:nvSpPr>
      <xdr:spPr>
        <a:xfrm>
          <a:off x="19310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54990</xdr:rowOff>
    </xdr:from>
    <xdr:ext cx="469744" cy="259045"/>
    <xdr:sp macro="" textlink="">
      <xdr:nvSpPr>
        <xdr:cNvPr id="723" name="n_4mainValue【保健センター・保健所】&#10;一人当たり面積">
          <a:extLst>
            <a:ext uri="{FF2B5EF4-FFF2-40B4-BE49-F238E27FC236}">
              <a16:creationId xmlns:a16="http://schemas.microsoft.com/office/drawing/2014/main" id="{46E513EF-7B15-4BE6-AFFA-228EB98E90C3}"/>
            </a:ext>
          </a:extLst>
        </xdr:cNvPr>
        <xdr:cNvSpPr txBox="1"/>
      </xdr:nvSpPr>
      <xdr:spPr>
        <a:xfrm>
          <a:off x="18421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3BF8836-C30A-4A68-A8AD-8C9A83ABF6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38248AB3-B32B-4DFC-8DEF-92192AB0C0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F50853A-2670-4D65-AEBC-726CB5FECB3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390565EE-F4F7-4654-BE04-A50F99C0885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D30E459-5B27-4087-A867-7BADC259291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5A660DD8-8703-4A76-B357-FC352F3BF7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E5BCE1BC-7FDF-4D69-AEF8-9E1798F89ED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8159AB66-51B3-4D68-B8CD-84979A14FAD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AC46B739-BFB5-407E-AA54-F478BD55591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6370440-57A5-4EBB-B763-B3036E32554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488B39C-4728-4D53-B91B-CD85FF98F5F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1BB550B-B82B-4BA8-85E4-9A0BD87D513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282E582-731B-41F1-B987-C639CBBB39B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C62E5009-21E3-42D0-89F9-1A76C8ED109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BDD9B52-4EE8-4F97-8A3C-21B0AC02E79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6ED66EC5-4015-4831-9466-7AACE97D72D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5F7DFB2-C82C-4E67-8F62-B712F910179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4F5E330-707F-4B20-A019-68B41DA9471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0582C23-B9D2-48DE-B038-EEF03A9C895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86C71B44-783A-4A87-A960-B13ED496482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E3FC8A9A-8510-4F64-AFF5-206850308A1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6D9094A7-799C-4304-8715-04456572B3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1FDB06DB-077F-49E7-B1E2-30112982283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35A7D94-E1E9-4FA8-8BCA-95CAA16EA4E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CB59EAA3-E27D-4A37-9987-89D25CB5BAA1}"/>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E3D5FDD1-932F-4279-B12B-70D799EFFE6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81BB6F84-00B2-4713-B0B8-B361BEB9016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950B0654-32C1-47D7-91D8-C81400D63B99}"/>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4623AB83-95A4-4CBD-819A-3A730C391ECF}"/>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8B4863B-2AA8-4220-9E1A-80D958FECA73}"/>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97BF51A8-A095-4074-8598-D8DD7E13626A}"/>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71FF943E-1209-4C19-97FC-1C4D078A7711}"/>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238817EA-806A-488D-8632-8C4F78A487F2}"/>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D2E60C6F-E2DC-40B9-BCEA-4E4800737F65}"/>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8" name="フローチャート: 判断 757">
          <a:extLst>
            <a:ext uri="{FF2B5EF4-FFF2-40B4-BE49-F238E27FC236}">
              <a16:creationId xmlns:a16="http://schemas.microsoft.com/office/drawing/2014/main" id="{B7E45970-AA1B-412D-8E6F-C67E67FD8043}"/>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22FD834-4B9E-41D9-B357-BEFAB37328E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07AA5A9-12D5-4A6C-97C2-EC2DB13E9D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5B7CBCC-E280-4196-966F-1A58383A8A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9CEB75-B97B-49F1-A97E-ACD4F62D5F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83F4704-3FA9-4251-BBB4-99A57C448BA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23495</xdr:rowOff>
    </xdr:from>
    <xdr:to>
      <xdr:col>85</xdr:col>
      <xdr:colOff>177800</xdr:colOff>
      <xdr:row>80</xdr:row>
      <xdr:rowOff>125095</xdr:rowOff>
    </xdr:to>
    <xdr:sp macro="" textlink="">
      <xdr:nvSpPr>
        <xdr:cNvPr id="764" name="楕円 763">
          <a:extLst>
            <a:ext uri="{FF2B5EF4-FFF2-40B4-BE49-F238E27FC236}">
              <a16:creationId xmlns:a16="http://schemas.microsoft.com/office/drawing/2014/main" id="{7E7B86B8-A417-49AF-A570-04FAE2E1A922}"/>
            </a:ext>
          </a:extLst>
        </xdr:cNvPr>
        <xdr:cNvSpPr/>
      </xdr:nvSpPr>
      <xdr:spPr>
        <a:xfrm>
          <a:off x="162687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46372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3CC901BC-A397-4034-903A-96340F2B107B}"/>
            </a:ext>
          </a:extLst>
        </xdr:cNvPr>
        <xdr:cNvSpPr txBox="1"/>
      </xdr:nvSpPr>
      <xdr:spPr>
        <a:xfrm>
          <a:off x="16357600"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135889</xdr:rowOff>
    </xdr:from>
    <xdr:to>
      <xdr:col>81</xdr:col>
      <xdr:colOff>101600</xdr:colOff>
      <xdr:row>80</xdr:row>
      <xdr:rowOff>66039</xdr:rowOff>
    </xdr:to>
    <xdr:sp macro="" textlink="">
      <xdr:nvSpPr>
        <xdr:cNvPr id="766" name="楕円 765">
          <a:extLst>
            <a:ext uri="{FF2B5EF4-FFF2-40B4-BE49-F238E27FC236}">
              <a16:creationId xmlns:a16="http://schemas.microsoft.com/office/drawing/2014/main" id="{551CEED1-6629-4F87-9FC2-B4D0A850CFFC}"/>
            </a:ext>
          </a:extLst>
        </xdr:cNvPr>
        <xdr:cNvSpPr/>
      </xdr:nvSpPr>
      <xdr:spPr>
        <a:xfrm>
          <a:off x="15430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15239</xdr:rowOff>
    </xdr:from>
    <xdr:to>
      <xdr:col>85</xdr:col>
      <xdr:colOff>127000</xdr:colOff>
      <xdr:row>80</xdr:row>
      <xdr:rowOff>74295</xdr:rowOff>
    </xdr:to>
    <xdr:cxnSp macro="">
      <xdr:nvCxnSpPr>
        <xdr:cNvPr id="767" name="直線コネクタ 766">
          <a:extLst>
            <a:ext uri="{FF2B5EF4-FFF2-40B4-BE49-F238E27FC236}">
              <a16:creationId xmlns:a16="http://schemas.microsoft.com/office/drawing/2014/main" id="{958F4BF6-1572-4FFC-93E9-CE10ED6CDA35}"/>
            </a:ext>
          </a:extLst>
        </xdr:cNvPr>
        <xdr:cNvCxnSpPr/>
      </xdr:nvCxnSpPr>
      <xdr:spPr>
        <a:xfrm>
          <a:off x="15481300" y="13731239"/>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124461</xdr:rowOff>
    </xdr:from>
    <xdr:to>
      <xdr:col>76</xdr:col>
      <xdr:colOff>165100</xdr:colOff>
      <xdr:row>80</xdr:row>
      <xdr:rowOff>54611</xdr:rowOff>
    </xdr:to>
    <xdr:sp macro="" textlink="">
      <xdr:nvSpPr>
        <xdr:cNvPr id="768" name="楕円 767">
          <a:extLst>
            <a:ext uri="{FF2B5EF4-FFF2-40B4-BE49-F238E27FC236}">
              <a16:creationId xmlns:a16="http://schemas.microsoft.com/office/drawing/2014/main" id="{C3E4D071-8A88-48F1-B3B6-FB5385DAFD62}"/>
            </a:ext>
          </a:extLst>
        </xdr:cNvPr>
        <xdr:cNvSpPr/>
      </xdr:nvSpPr>
      <xdr:spPr>
        <a:xfrm>
          <a:off x="145415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3811</xdr:rowOff>
    </xdr:from>
    <xdr:to>
      <xdr:col>81</xdr:col>
      <xdr:colOff>50800</xdr:colOff>
      <xdr:row>80</xdr:row>
      <xdr:rowOff>15239</xdr:rowOff>
    </xdr:to>
    <xdr:cxnSp macro="">
      <xdr:nvCxnSpPr>
        <xdr:cNvPr id="769" name="直線コネクタ 768">
          <a:extLst>
            <a:ext uri="{FF2B5EF4-FFF2-40B4-BE49-F238E27FC236}">
              <a16:creationId xmlns:a16="http://schemas.microsoft.com/office/drawing/2014/main" id="{4C778628-E963-4D57-9383-79EEC21590EE}"/>
            </a:ext>
          </a:extLst>
        </xdr:cNvPr>
        <xdr:cNvCxnSpPr/>
      </xdr:nvCxnSpPr>
      <xdr:spPr>
        <a:xfrm>
          <a:off x="14592300" y="137198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25400</xdr:rowOff>
    </xdr:from>
    <xdr:to>
      <xdr:col>72</xdr:col>
      <xdr:colOff>38100</xdr:colOff>
      <xdr:row>80</xdr:row>
      <xdr:rowOff>127000</xdr:rowOff>
    </xdr:to>
    <xdr:sp macro="" textlink="">
      <xdr:nvSpPr>
        <xdr:cNvPr id="770" name="楕円 769">
          <a:extLst>
            <a:ext uri="{FF2B5EF4-FFF2-40B4-BE49-F238E27FC236}">
              <a16:creationId xmlns:a16="http://schemas.microsoft.com/office/drawing/2014/main" id="{4B0912AF-FB12-4495-BA07-4EFE4498E8FB}"/>
            </a:ext>
          </a:extLst>
        </xdr:cNvPr>
        <xdr:cNvSpPr/>
      </xdr:nvSpPr>
      <xdr:spPr>
        <a:xfrm>
          <a:off x="13652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3811</xdr:rowOff>
    </xdr:from>
    <xdr:to>
      <xdr:col>76</xdr:col>
      <xdr:colOff>114300</xdr:colOff>
      <xdr:row>80</xdr:row>
      <xdr:rowOff>76200</xdr:rowOff>
    </xdr:to>
    <xdr:cxnSp macro="">
      <xdr:nvCxnSpPr>
        <xdr:cNvPr id="771" name="直線コネクタ 770">
          <a:extLst>
            <a:ext uri="{FF2B5EF4-FFF2-40B4-BE49-F238E27FC236}">
              <a16:creationId xmlns:a16="http://schemas.microsoft.com/office/drawing/2014/main" id="{476E46AA-728B-4F95-9E03-C3D94BDD9A72}"/>
            </a:ext>
          </a:extLst>
        </xdr:cNvPr>
        <xdr:cNvCxnSpPr/>
      </xdr:nvCxnSpPr>
      <xdr:spPr>
        <a:xfrm flipV="1">
          <a:off x="13703300" y="137198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42545</xdr:rowOff>
    </xdr:from>
    <xdr:to>
      <xdr:col>67</xdr:col>
      <xdr:colOff>101600</xdr:colOff>
      <xdr:row>83</xdr:row>
      <xdr:rowOff>144145</xdr:rowOff>
    </xdr:to>
    <xdr:sp macro="" textlink="">
      <xdr:nvSpPr>
        <xdr:cNvPr id="772" name="楕円 771">
          <a:extLst>
            <a:ext uri="{FF2B5EF4-FFF2-40B4-BE49-F238E27FC236}">
              <a16:creationId xmlns:a16="http://schemas.microsoft.com/office/drawing/2014/main" id="{2154D1D3-2132-4153-879F-C75261794701}"/>
            </a:ext>
          </a:extLst>
        </xdr:cNvPr>
        <xdr:cNvSpPr/>
      </xdr:nvSpPr>
      <xdr:spPr>
        <a:xfrm>
          <a:off x="12763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76200</xdr:rowOff>
    </xdr:from>
    <xdr:to>
      <xdr:col>71</xdr:col>
      <xdr:colOff>177800</xdr:colOff>
      <xdr:row>83</xdr:row>
      <xdr:rowOff>93345</xdr:rowOff>
    </xdr:to>
    <xdr:cxnSp macro="">
      <xdr:nvCxnSpPr>
        <xdr:cNvPr id="773" name="直線コネクタ 772">
          <a:extLst>
            <a:ext uri="{FF2B5EF4-FFF2-40B4-BE49-F238E27FC236}">
              <a16:creationId xmlns:a16="http://schemas.microsoft.com/office/drawing/2014/main" id="{A87C2F28-1E2F-43ED-B916-D2BB8CBA3204}"/>
            </a:ext>
          </a:extLst>
        </xdr:cNvPr>
        <xdr:cNvCxnSpPr/>
      </xdr:nvCxnSpPr>
      <xdr:spPr>
        <a:xfrm flipV="1">
          <a:off x="12814300" y="13792200"/>
          <a:ext cx="889000" cy="53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ED1CB6E2-C8B5-4AD8-A092-6DFE20A1E6DB}"/>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CADC4C37-3CCD-46F0-81AD-0347C38FBC85}"/>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E762714C-D2A0-4DE5-85DC-3211107DBBCD}"/>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7" name="n_4aveValue【消防施設】&#10;有形固定資産減価償却率">
          <a:extLst>
            <a:ext uri="{FF2B5EF4-FFF2-40B4-BE49-F238E27FC236}">
              <a16:creationId xmlns:a16="http://schemas.microsoft.com/office/drawing/2014/main" id="{84AB0EBB-671B-4DA7-9E02-C6B70F5429C5}"/>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82566</xdr:rowOff>
    </xdr:from>
    <xdr:ext cx="405111" cy="259045"/>
    <xdr:sp macro="" textlink="">
      <xdr:nvSpPr>
        <xdr:cNvPr id="778" name="n_1mainValue【消防施設】&#10;有形固定資産減価償却率">
          <a:extLst>
            <a:ext uri="{FF2B5EF4-FFF2-40B4-BE49-F238E27FC236}">
              <a16:creationId xmlns:a16="http://schemas.microsoft.com/office/drawing/2014/main" id="{772167DC-3CE0-4772-9092-88A29E0EC6DA}"/>
            </a:ext>
          </a:extLst>
        </xdr:cNvPr>
        <xdr:cNvSpPr txBox="1"/>
      </xdr:nvSpPr>
      <xdr:spPr>
        <a:xfrm>
          <a:off x="152660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71138</xdr:rowOff>
    </xdr:from>
    <xdr:ext cx="405111" cy="259045"/>
    <xdr:sp macro="" textlink="">
      <xdr:nvSpPr>
        <xdr:cNvPr id="779" name="n_2mainValue【消防施設】&#10;有形固定資産減価償却率">
          <a:extLst>
            <a:ext uri="{FF2B5EF4-FFF2-40B4-BE49-F238E27FC236}">
              <a16:creationId xmlns:a16="http://schemas.microsoft.com/office/drawing/2014/main" id="{D1EDE058-C2F3-4328-9590-A43E9B7E316D}"/>
            </a:ext>
          </a:extLst>
        </xdr:cNvPr>
        <xdr:cNvSpPr txBox="1"/>
      </xdr:nvSpPr>
      <xdr:spPr>
        <a:xfrm>
          <a:off x="143897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143527</xdr:rowOff>
    </xdr:from>
    <xdr:ext cx="405111" cy="259045"/>
    <xdr:sp macro="" textlink="">
      <xdr:nvSpPr>
        <xdr:cNvPr id="780" name="n_3mainValue【消防施設】&#10;有形固定資産減価償却率">
          <a:extLst>
            <a:ext uri="{FF2B5EF4-FFF2-40B4-BE49-F238E27FC236}">
              <a16:creationId xmlns:a16="http://schemas.microsoft.com/office/drawing/2014/main" id="{DC5DB82A-BE47-4656-8452-A679D59D1E57}"/>
            </a:ext>
          </a:extLst>
        </xdr:cNvPr>
        <xdr:cNvSpPr txBox="1"/>
      </xdr:nvSpPr>
      <xdr:spPr>
        <a:xfrm>
          <a:off x="13500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135272</xdr:rowOff>
    </xdr:from>
    <xdr:ext cx="405111" cy="259045"/>
    <xdr:sp macro="" textlink="">
      <xdr:nvSpPr>
        <xdr:cNvPr id="781" name="n_4mainValue【消防施設】&#10;有形固定資産減価償却率">
          <a:extLst>
            <a:ext uri="{FF2B5EF4-FFF2-40B4-BE49-F238E27FC236}">
              <a16:creationId xmlns:a16="http://schemas.microsoft.com/office/drawing/2014/main" id="{8F07EC13-097C-48D6-981B-9E3377F01A48}"/>
            </a:ext>
          </a:extLst>
        </xdr:cNvPr>
        <xdr:cNvSpPr txBox="1"/>
      </xdr:nvSpPr>
      <xdr:spPr>
        <a:xfrm>
          <a:off x="12611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88833C8-6ED1-44F2-B90B-E0F9F8453B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EDC4311-5B19-40EB-8FE6-AEEDF4C8164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985726D-B1E8-44D2-A9BD-F624CADBA7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41715E1E-022C-4C30-AB83-D169CA48C67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660D0FA-978F-42DE-8C70-69E9A9C468F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DB5B738-AD6C-4E62-AB0B-ED772100A94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502A1FC2-7FB7-4B89-A707-6E7EF41174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1149038-8680-47AB-971A-88E1C74ABDF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3162089-E3D7-428F-9C6C-1BC01022C7D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CF47EAD-BB44-4D94-92BB-1472594CB9D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69E5E3-F6C8-41CD-A05A-16AB2E12516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3E9A22BE-969D-4533-A234-28AB96F8100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F7E4E3E6-DE2D-4033-B949-EB09E5BEF12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17D628CC-C3E6-4B60-956D-2A883C017EF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A8C0ADC4-072F-4521-AA15-EC4A4CD0AA9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5EB99555-7B62-49B9-89BF-95777BC301F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22BEE7BC-C3ED-4D5A-9FAE-4712F0294A5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DAA53FE1-3B74-4647-8E7D-F746874B56A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CC0B04B0-B470-436A-9E41-C7B2776CB46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FC6F9465-2312-4597-872C-DD036F245D9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70A4401B-7A90-407E-B4B0-423A24268FF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3B39E605-96C2-4C99-8C0A-965D7F3C595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5948ED6-6FB7-4D01-9F0A-AB13B18A860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11DE08B-8FEE-4908-83CE-D303B2EB4EE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3BCF1030-0FCA-48F3-8577-D23714ADD25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B97FB3E9-1F91-4E6F-A18A-286214443E19}"/>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76F647C6-CEC1-43ED-BE7F-5845C98DB9DF}"/>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45A768D1-8168-4C74-9863-4946EB18923A}"/>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C80ACE01-4440-4906-B30A-5212248306C9}"/>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6E8B0DD8-3E56-45FC-B381-03E5FE6B8C13}"/>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DEC63A10-473A-47F1-A99C-BD7A073B27D1}"/>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30890526-B01E-4ADA-A582-BD7AD81E813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6975E090-4CC9-43BE-B450-F2168E10B9B9}"/>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167AAE90-1ED6-4BEB-B66D-99B01FA31FEE}"/>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52D8EBEC-CF99-4736-B4FE-A8ECE7BE9F77}"/>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111398</xdr:rowOff>
    </xdr:from>
    <xdr:to>
      <xdr:col>98</xdr:col>
      <xdr:colOff>38100</xdr:colOff>
      <xdr:row>86</xdr:row>
      <xdr:rowOff>41548</xdr:rowOff>
    </xdr:to>
    <xdr:sp macro="" textlink="">
      <xdr:nvSpPr>
        <xdr:cNvPr id="817" name="フローチャート: 判断 816">
          <a:extLst>
            <a:ext uri="{FF2B5EF4-FFF2-40B4-BE49-F238E27FC236}">
              <a16:creationId xmlns:a16="http://schemas.microsoft.com/office/drawing/2014/main" id="{30DAE82F-F8AD-4DAB-854E-9520B09734AA}"/>
            </a:ext>
          </a:extLst>
        </xdr:cNvPr>
        <xdr:cNvSpPr/>
      </xdr:nvSpPr>
      <xdr:spPr>
        <a:xfrm>
          <a:off x="18605500" y="1468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EC48047-EE2B-4D33-99F3-18DE1F0BEC8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7C08228-F2E9-4099-B031-F7D0B86A9D5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C347E300-462E-42F6-B564-43F20CB755D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1546433-C99B-4D89-8C9D-3C2D14994FE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D6E6B2B-6F92-487C-A21A-7593FA7CE68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10161</xdr:rowOff>
    </xdr:from>
    <xdr:to>
      <xdr:col>116</xdr:col>
      <xdr:colOff>114300</xdr:colOff>
      <xdr:row>86</xdr:row>
      <xdr:rowOff>111761</xdr:rowOff>
    </xdr:to>
    <xdr:sp macro="" textlink="">
      <xdr:nvSpPr>
        <xdr:cNvPr id="823" name="楕円 822">
          <a:extLst>
            <a:ext uri="{FF2B5EF4-FFF2-40B4-BE49-F238E27FC236}">
              <a16:creationId xmlns:a16="http://schemas.microsoft.com/office/drawing/2014/main" id="{B84FE62A-6D5E-48E2-AEED-CAFB608EFC2D}"/>
            </a:ext>
          </a:extLst>
        </xdr:cNvPr>
        <xdr:cNvSpPr/>
      </xdr:nvSpPr>
      <xdr:spPr>
        <a:xfrm>
          <a:off x="221107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96538</xdr:rowOff>
    </xdr:from>
    <xdr:ext cx="469744" cy="259045"/>
    <xdr:sp macro="" textlink="">
      <xdr:nvSpPr>
        <xdr:cNvPr id="824" name="【消防施設】&#10;一人当たり面積該当値テキスト">
          <a:extLst>
            <a:ext uri="{FF2B5EF4-FFF2-40B4-BE49-F238E27FC236}">
              <a16:creationId xmlns:a16="http://schemas.microsoft.com/office/drawing/2014/main" id="{80BCD524-3B3E-4B98-BEE0-6B88C16842E6}"/>
            </a:ext>
          </a:extLst>
        </xdr:cNvPr>
        <xdr:cNvSpPr txBox="1"/>
      </xdr:nvSpPr>
      <xdr:spPr>
        <a:xfrm>
          <a:off x="22199600" y="1466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6894</xdr:rowOff>
    </xdr:from>
    <xdr:to>
      <xdr:col>112</xdr:col>
      <xdr:colOff>38100</xdr:colOff>
      <xdr:row>86</xdr:row>
      <xdr:rowOff>108494</xdr:rowOff>
    </xdr:to>
    <xdr:sp macro="" textlink="">
      <xdr:nvSpPr>
        <xdr:cNvPr id="825" name="楕円 824">
          <a:extLst>
            <a:ext uri="{FF2B5EF4-FFF2-40B4-BE49-F238E27FC236}">
              <a16:creationId xmlns:a16="http://schemas.microsoft.com/office/drawing/2014/main" id="{B160B6C0-A699-4C0D-B186-125C42BE76E5}"/>
            </a:ext>
          </a:extLst>
        </xdr:cNvPr>
        <xdr:cNvSpPr/>
      </xdr:nvSpPr>
      <xdr:spPr>
        <a:xfrm>
          <a:off x="21272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57694</xdr:rowOff>
    </xdr:from>
    <xdr:to>
      <xdr:col>116</xdr:col>
      <xdr:colOff>63500</xdr:colOff>
      <xdr:row>86</xdr:row>
      <xdr:rowOff>60961</xdr:rowOff>
    </xdr:to>
    <xdr:cxnSp macro="">
      <xdr:nvCxnSpPr>
        <xdr:cNvPr id="826" name="直線コネクタ 825">
          <a:extLst>
            <a:ext uri="{FF2B5EF4-FFF2-40B4-BE49-F238E27FC236}">
              <a16:creationId xmlns:a16="http://schemas.microsoft.com/office/drawing/2014/main" id="{F9D0AFCB-2628-46F4-BA02-CC01FA787881}"/>
            </a:ext>
          </a:extLst>
        </xdr:cNvPr>
        <xdr:cNvCxnSpPr/>
      </xdr:nvCxnSpPr>
      <xdr:spPr>
        <a:xfrm>
          <a:off x="21323300" y="14802394"/>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162016</xdr:rowOff>
    </xdr:from>
    <xdr:to>
      <xdr:col>107</xdr:col>
      <xdr:colOff>101600</xdr:colOff>
      <xdr:row>86</xdr:row>
      <xdr:rowOff>92166</xdr:rowOff>
    </xdr:to>
    <xdr:sp macro="" textlink="">
      <xdr:nvSpPr>
        <xdr:cNvPr id="827" name="楕円 826">
          <a:extLst>
            <a:ext uri="{FF2B5EF4-FFF2-40B4-BE49-F238E27FC236}">
              <a16:creationId xmlns:a16="http://schemas.microsoft.com/office/drawing/2014/main" id="{2A46A504-C726-40D2-BDF6-A7860C92A3A9}"/>
            </a:ext>
          </a:extLst>
        </xdr:cNvPr>
        <xdr:cNvSpPr/>
      </xdr:nvSpPr>
      <xdr:spPr>
        <a:xfrm>
          <a:off x="20383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41366</xdr:rowOff>
    </xdr:from>
    <xdr:to>
      <xdr:col>111</xdr:col>
      <xdr:colOff>177800</xdr:colOff>
      <xdr:row>86</xdr:row>
      <xdr:rowOff>57694</xdr:rowOff>
    </xdr:to>
    <xdr:cxnSp macro="">
      <xdr:nvCxnSpPr>
        <xdr:cNvPr id="828" name="直線コネクタ 827">
          <a:extLst>
            <a:ext uri="{FF2B5EF4-FFF2-40B4-BE49-F238E27FC236}">
              <a16:creationId xmlns:a16="http://schemas.microsoft.com/office/drawing/2014/main" id="{695E3964-3532-499C-8BE4-B5BD69511039}"/>
            </a:ext>
          </a:extLst>
        </xdr:cNvPr>
        <xdr:cNvCxnSpPr/>
      </xdr:nvCxnSpPr>
      <xdr:spPr>
        <a:xfrm>
          <a:off x="20434300" y="147860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163649</xdr:rowOff>
    </xdr:from>
    <xdr:to>
      <xdr:col>102</xdr:col>
      <xdr:colOff>165100</xdr:colOff>
      <xdr:row>86</xdr:row>
      <xdr:rowOff>93799</xdr:rowOff>
    </xdr:to>
    <xdr:sp macro="" textlink="">
      <xdr:nvSpPr>
        <xdr:cNvPr id="829" name="楕円 828">
          <a:extLst>
            <a:ext uri="{FF2B5EF4-FFF2-40B4-BE49-F238E27FC236}">
              <a16:creationId xmlns:a16="http://schemas.microsoft.com/office/drawing/2014/main" id="{122D972E-807D-477B-8C58-75A9EEED0790}"/>
            </a:ext>
          </a:extLst>
        </xdr:cNvPr>
        <xdr:cNvSpPr/>
      </xdr:nvSpPr>
      <xdr:spPr>
        <a:xfrm>
          <a:off x="194945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41366</xdr:rowOff>
    </xdr:from>
    <xdr:to>
      <xdr:col>107</xdr:col>
      <xdr:colOff>50800</xdr:colOff>
      <xdr:row>86</xdr:row>
      <xdr:rowOff>42999</xdr:rowOff>
    </xdr:to>
    <xdr:cxnSp macro="">
      <xdr:nvCxnSpPr>
        <xdr:cNvPr id="830" name="直線コネクタ 829">
          <a:extLst>
            <a:ext uri="{FF2B5EF4-FFF2-40B4-BE49-F238E27FC236}">
              <a16:creationId xmlns:a16="http://schemas.microsoft.com/office/drawing/2014/main" id="{DDA476E0-DE5B-46C4-8090-B81538F1911B}"/>
            </a:ext>
          </a:extLst>
        </xdr:cNvPr>
        <xdr:cNvCxnSpPr/>
      </xdr:nvCxnSpPr>
      <xdr:spPr>
        <a:xfrm flipV="1">
          <a:off x="19545300" y="147860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42818</xdr:rowOff>
    </xdr:from>
    <xdr:to>
      <xdr:col>98</xdr:col>
      <xdr:colOff>38100</xdr:colOff>
      <xdr:row>86</xdr:row>
      <xdr:rowOff>144418</xdr:rowOff>
    </xdr:to>
    <xdr:sp macro="" textlink="">
      <xdr:nvSpPr>
        <xdr:cNvPr id="831" name="楕円 830">
          <a:extLst>
            <a:ext uri="{FF2B5EF4-FFF2-40B4-BE49-F238E27FC236}">
              <a16:creationId xmlns:a16="http://schemas.microsoft.com/office/drawing/2014/main" id="{B8069846-44B9-44BD-8DD9-39C2B090E1EF}"/>
            </a:ext>
          </a:extLst>
        </xdr:cNvPr>
        <xdr:cNvSpPr/>
      </xdr:nvSpPr>
      <xdr:spPr>
        <a:xfrm>
          <a:off x="18605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42999</xdr:rowOff>
    </xdr:from>
    <xdr:to>
      <xdr:col>102</xdr:col>
      <xdr:colOff>114300</xdr:colOff>
      <xdr:row>86</xdr:row>
      <xdr:rowOff>93618</xdr:rowOff>
    </xdr:to>
    <xdr:cxnSp macro="">
      <xdr:nvCxnSpPr>
        <xdr:cNvPr id="832" name="直線コネクタ 831">
          <a:extLst>
            <a:ext uri="{FF2B5EF4-FFF2-40B4-BE49-F238E27FC236}">
              <a16:creationId xmlns:a16="http://schemas.microsoft.com/office/drawing/2014/main" id="{928C3153-DD90-4DB6-A4C5-4EE3D5C11B7B}"/>
            </a:ext>
          </a:extLst>
        </xdr:cNvPr>
        <xdr:cNvCxnSpPr/>
      </xdr:nvCxnSpPr>
      <xdr:spPr>
        <a:xfrm flipV="1">
          <a:off x="18656300" y="1478769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E343F960-CC4D-4645-845A-E9A491998D19}"/>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679A2633-040A-45C0-AE16-0E3BEDA4B24E}"/>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38AE60CF-F80B-4B61-B99C-898E6C81D12A}"/>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58075</xdr:rowOff>
    </xdr:from>
    <xdr:ext cx="469744" cy="259045"/>
    <xdr:sp macro="" textlink="">
      <xdr:nvSpPr>
        <xdr:cNvPr id="836" name="n_4aveValue【消防施設】&#10;一人当たり面積">
          <a:extLst>
            <a:ext uri="{FF2B5EF4-FFF2-40B4-BE49-F238E27FC236}">
              <a16:creationId xmlns:a16="http://schemas.microsoft.com/office/drawing/2014/main" id="{355706C1-2E88-409C-B09A-F3AE73D7FFA0}"/>
            </a:ext>
          </a:extLst>
        </xdr:cNvPr>
        <xdr:cNvSpPr txBox="1"/>
      </xdr:nvSpPr>
      <xdr:spPr>
        <a:xfrm>
          <a:off x="18421427" y="1445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99621</xdr:rowOff>
    </xdr:from>
    <xdr:ext cx="469744" cy="259045"/>
    <xdr:sp macro="" textlink="">
      <xdr:nvSpPr>
        <xdr:cNvPr id="837" name="n_1mainValue【消防施設】&#10;一人当たり面積">
          <a:extLst>
            <a:ext uri="{FF2B5EF4-FFF2-40B4-BE49-F238E27FC236}">
              <a16:creationId xmlns:a16="http://schemas.microsoft.com/office/drawing/2014/main" id="{1F1380C0-CF25-4957-9BE8-E6B82EE832F0}"/>
            </a:ext>
          </a:extLst>
        </xdr:cNvPr>
        <xdr:cNvSpPr txBox="1"/>
      </xdr:nvSpPr>
      <xdr:spPr>
        <a:xfrm>
          <a:off x="210757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83293</xdr:rowOff>
    </xdr:from>
    <xdr:ext cx="469744" cy="259045"/>
    <xdr:sp macro="" textlink="">
      <xdr:nvSpPr>
        <xdr:cNvPr id="838" name="n_2mainValue【消防施設】&#10;一人当たり面積">
          <a:extLst>
            <a:ext uri="{FF2B5EF4-FFF2-40B4-BE49-F238E27FC236}">
              <a16:creationId xmlns:a16="http://schemas.microsoft.com/office/drawing/2014/main" id="{3FA7DE5C-FA80-4CB3-B5D7-F16CB71D0E7A}"/>
            </a:ext>
          </a:extLst>
        </xdr:cNvPr>
        <xdr:cNvSpPr txBox="1"/>
      </xdr:nvSpPr>
      <xdr:spPr>
        <a:xfrm>
          <a:off x="20199427" y="148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84926</xdr:rowOff>
    </xdr:from>
    <xdr:ext cx="469744" cy="259045"/>
    <xdr:sp macro="" textlink="">
      <xdr:nvSpPr>
        <xdr:cNvPr id="839" name="n_3mainValue【消防施設】&#10;一人当たり面積">
          <a:extLst>
            <a:ext uri="{FF2B5EF4-FFF2-40B4-BE49-F238E27FC236}">
              <a16:creationId xmlns:a16="http://schemas.microsoft.com/office/drawing/2014/main" id="{B0AAEDA0-6118-4581-ACAA-80116EED7516}"/>
            </a:ext>
          </a:extLst>
        </xdr:cNvPr>
        <xdr:cNvSpPr txBox="1"/>
      </xdr:nvSpPr>
      <xdr:spPr>
        <a:xfrm>
          <a:off x="19310427" y="1482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135545</xdr:rowOff>
    </xdr:from>
    <xdr:ext cx="469744" cy="259045"/>
    <xdr:sp macro="" textlink="">
      <xdr:nvSpPr>
        <xdr:cNvPr id="840" name="n_4mainValue【消防施設】&#10;一人当たり面積">
          <a:extLst>
            <a:ext uri="{FF2B5EF4-FFF2-40B4-BE49-F238E27FC236}">
              <a16:creationId xmlns:a16="http://schemas.microsoft.com/office/drawing/2014/main" id="{A6D16E19-8318-4FF2-BCB5-18771182A832}"/>
            </a:ext>
          </a:extLst>
        </xdr:cNvPr>
        <xdr:cNvSpPr txBox="1"/>
      </xdr:nvSpPr>
      <xdr:spPr>
        <a:xfrm>
          <a:off x="18421427" y="148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A9A12318-2E52-4E1A-AF6C-A169999F098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BE97C92A-A9A3-46D7-A0A4-E07CD611BD9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12AE58A5-D598-4FE3-8B50-BB96517BD9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D7FE5F3-2519-445E-80D6-FB51D17E62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85F8AB3-36DF-4BAB-BDE5-8ADE25308A3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7035D81-4F0D-4034-A68A-8DFC7F02000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68B76856-CC59-46C9-B317-1628478B1D6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D1802BB-E7B1-4049-ABA1-BEA7D2C7487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40D27C80-76E5-4AD1-8274-5277945C6CA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9A2B28B-5313-4410-94F8-1362D0DE213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963B32F-A3BA-4B94-B793-617C0BC1D40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CD91F4-F4CC-4024-9591-5B5F5BCF778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37483754-5C58-4863-AB70-B1B426CE686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4D0EC6CF-E8E5-4972-963A-B941C3C6A36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F8F7BBF4-C429-4236-AFC6-D4B1EC58FAA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3021380F-C8BB-4B18-9F0E-5DF002993D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723576F-7DA7-44E2-A3D6-6B51D65F79B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78FCFB0-B997-41CF-9473-AE3FC9C695B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5FA6AD0-BD11-4233-89D3-EB3057B354E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F310C309-008C-4EDF-BE2A-C4F83FC72BF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C3BEED6-685A-47DE-A6D6-D31466647D5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CC90C95-5F64-471D-B8DE-6C6117F9190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28BE8405-0CAD-4A61-BDC9-CCA76F1E850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DFD6396-BAE5-4690-8384-1EE81864BBF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B49FA22E-E34F-4489-8171-CE9ABD56F20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FEA35AE4-DD0C-4D34-8C3B-ED5889301A27}"/>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849FBA3C-2813-4A17-8D39-314CBFE3A38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C2FEF7E4-C6A5-4135-8A02-7E2A3F628FD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89563300-B227-4CD5-A7CA-82F1CFE08D3B}"/>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A65B03E2-DDB1-4B90-9669-94F8C79EEC0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6D6E0F2F-5D49-4850-9790-A53383737AD3}"/>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10B342BB-BFDC-407D-B070-F30D0C1C1954}"/>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24F324C3-6914-4503-9B63-9959291AD9F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FC11D700-A6B5-48B1-8806-C9392D0A9B2D}"/>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12B8CC30-EA49-4530-BDDA-E1C2847C5776}"/>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6" name="フローチャート: 判断 875">
          <a:extLst>
            <a:ext uri="{FF2B5EF4-FFF2-40B4-BE49-F238E27FC236}">
              <a16:creationId xmlns:a16="http://schemas.microsoft.com/office/drawing/2014/main" id="{808EC46F-38DB-4D99-B369-40CE99367B38}"/>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4E87380-E95A-4071-8A51-EB0E694579C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57E3D93-C1A6-405D-BC58-9ADE32C666A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655A7D0-8534-47BF-863D-BAD1B40F23F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AE1C518-A4AF-4AB5-A5DD-B35D3FB2A8B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FC74A25-6851-4555-BC88-BE51D0BCE58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51526</xdr:rowOff>
    </xdr:from>
    <xdr:to>
      <xdr:col>85</xdr:col>
      <xdr:colOff>177800</xdr:colOff>
      <xdr:row>100</xdr:row>
      <xdr:rowOff>153126</xdr:rowOff>
    </xdr:to>
    <xdr:sp macro="" textlink="">
      <xdr:nvSpPr>
        <xdr:cNvPr id="882" name="楕円 881">
          <a:extLst>
            <a:ext uri="{FF2B5EF4-FFF2-40B4-BE49-F238E27FC236}">
              <a16:creationId xmlns:a16="http://schemas.microsoft.com/office/drawing/2014/main" id="{74C6ED77-5E56-4BDF-8549-192F596B4EDC}"/>
            </a:ext>
          </a:extLst>
        </xdr:cNvPr>
        <xdr:cNvSpPr/>
      </xdr:nvSpPr>
      <xdr:spPr>
        <a:xfrm>
          <a:off x="16268700" y="1719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137903</xdr:rowOff>
    </xdr:from>
    <xdr:ext cx="340478" cy="259045"/>
    <xdr:sp macro="" textlink="">
      <xdr:nvSpPr>
        <xdr:cNvPr id="883" name="【庁舎】&#10;有形固定資産減価償却率該当値テキスト">
          <a:extLst>
            <a:ext uri="{FF2B5EF4-FFF2-40B4-BE49-F238E27FC236}">
              <a16:creationId xmlns:a16="http://schemas.microsoft.com/office/drawing/2014/main" id="{CE3344E3-B9E9-429E-A686-2F8D0C264D08}"/>
            </a:ext>
          </a:extLst>
        </xdr:cNvPr>
        <xdr:cNvSpPr txBox="1"/>
      </xdr:nvSpPr>
      <xdr:spPr>
        <a:xfrm>
          <a:off x="16357600" y="171114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38463</xdr:rowOff>
    </xdr:from>
    <xdr:to>
      <xdr:col>81</xdr:col>
      <xdr:colOff>101600</xdr:colOff>
      <xdr:row>100</xdr:row>
      <xdr:rowOff>140063</xdr:rowOff>
    </xdr:to>
    <xdr:sp macro="" textlink="">
      <xdr:nvSpPr>
        <xdr:cNvPr id="884" name="楕円 883">
          <a:extLst>
            <a:ext uri="{FF2B5EF4-FFF2-40B4-BE49-F238E27FC236}">
              <a16:creationId xmlns:a16="http://schemas.microsoft.com/office/drawing/2014/main" id="{F05350E4-0EC1-4F35-A758-870077669730}"/>
            </a:ext>
          </a:extLst>
        </xdr:cNvPr>
        <xdr:cNvSpPr/>
      </xdr:nvSpPr>
      <xdr:spPr>
        <a:xfrm>
          <a:off x="15430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89263</xdr:rowOff>
    </xdr:from>
    <xdr:to>
      <xdr:col>85</xdr:col>
      <xdr:colOff>127000</xdr:colOff>
      <xdr:row>100</xdr:row>
      <xdr:rowOff>102326</xdr:rowOff>
    </xdr:to>
    <xdr:cxnSp macro="">
      <xdr:nvCxnSpPr>
        <xdr:cNvPr id="885" name="直線コネクタ 884">
          <a:extLst>
            <a:ext uri="{FF2B5EF4-FFF2-40B4-BE49-F238E27FC236}">
              <a16:creationId xmlns:a16="http://schemas.microsoft.com/office/drawing/2014/main" id="{61D23513-A9E3-44A9-88C6-E990CC61CF32}"/>
            </a:ext>
          </a:extLst>
        </xdr:cNvPr>
        <xdr:cNvCxnSpPr/>
      </xdr:nvCxnSpPr>
      <xdr:spPr>
        <a:xfrm>
          <a:off x="15481300" y="1723426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23768</xdr:rowOff>
    </xdr:from>
    <xdr:to>
      <xdr:col>76</xdr:col>
      <xdr:colOff>165100</xdr:colOff>
      <xdr:row>100</xdr:row>
      <xdr:rowOff>125368</xdr:rowOff>
    </xdr:to>
    <xdr:sp macro="" textlink="">
      <xdr:nvSpPr>
        <xdr:cNvPr id="886" name="楕円 885">
          <a:extLst>
            <a:ext uri="{FF2B5EF4-FFF2-40B4-BE49-F238E27FC236}">
              <a16:creationId xmlns:a16="http://schemas.microsoft.com/office/drawing/2014/main" id="{7058D176-51C7-4126-A3CC-927CC7EC5519}"/>
            </a:ext>
          </a:extLst>
        </xdr:cNvPr>
        <xdr:cNvSpPr/>
      </xdr:nvSpPr>
      <xdr:spPr>
        <a:xfrm>
          <a:off x="14541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74568</xdr:rowOff>
    </xdr:from>
    <xdr:to>
      <xdr:col>81</xdr:col>
      <xdr:colOff>50800</xdr:colOff>
      <xdr:row>100</xdr:row>
      <xdr:rowOff>89263</xdr:rowOff>
    </xdr:to>
    <xdr:cxnSp macro="">
      <xdr:nvCxnSpPr>
        <xdr:cNvPr id="887" name="直線コネクタ 886">
          <a:extLst>
            <a:ext uri="{FF2B5EF4-FFF2-40B4-BE49-F238E27FC236}">
              <a16:creationId xmlns:a16="http://schemas.microsoft.com/office/drawing/2014/main" id="{A624CFAF-8F05-4EEF-ADAD-AB25EF16BD87}"/>
            </a:ext>
          </a:extLst>
        </xdr:cNvPr>
        <xdr:cNvCxnSpPr/>
      </xdr:nvCxnSpPr>
      <xdr:spPr>
        <a:xfrm>
          <a:off x="14592300" y="1721956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92348</xdr:rowOff>
    </xdr:from>
    <xdr:to>
      <xdr:col>72</xdr:col>
      <xdr:colOff>38100</xdr:colOff>
      <xdr:row>107</xdr:row>
      <xdr:rowOff>22498</xdr:rowOff>
    </xdr:to>
    <xdr:sp macro="" textlink="">
      <xdr:nvSpPr>
        <xdr:cNvPr id="888" name="楕円 887">
          <a:extLst>
            <a:ext uri="{FF2B5EF4-FFF2-40B4-BE49-F238E27FC236}">
              <a16:creationId xmlns:a16="http://schemas.microsoft.com/office/drawing/2014/main" id="{A7AFCD56-58C1-4CDF-8261-36A249364C42}"/>
            </a:ext>
          </a:extLst>
        </xdr:cNvPr>
        <xdr:cNvSpPr/>
      </xdr:nvSpPr>
      <xdr:spPr>
        <a:xfrm>
          <a:off x="13652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106</xdr:row>
      <xdr:rowOff>143148</xdr:rowOff>
    </xdr:to>
    <xdr:cxnSp macro="">
      <xdr:nvCxnSpPr>
        <xdr:cNvPr id="889" name="直線コネクタ 888">
          <a:extLst>
            <a:ext uri="{FF2B5EF4-FFF2-40B4-BE49-F238E27FC236}">
              <a16:creationId xmlns:a16="http://schemas.microsoft.com/office/drawing/2014/main" id="{8B6ECC91-6DFB-4FE4-BEED-043777045683}"/>
            </a:ext>
          </a:extLst>
        </xdr:cNvPr>
        <xdr:cNvCxnSpPr/>
      </xdr:nvCxnSpPr>
      <xdr:spPr>
        <a:xfrm flipV="1">
          <a:off x="13703300" y="17219568"/>
          <a:ext cx="889000" cy="109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71120</xdr:rowOff>
    </xdr:from>
    <xdr:to>
      <xdr:col>67</xdr:col>
      <xdr:colOff>101600</xdr:colOff>
      <xdr:row>107</xdr:row>
      <xdr:rowOff>1270</xdr:rowOff>
    </xdr:to>
    <xdr:sp macro="" textlink="">
      <xdr:nvSpPr>
        <xdr:cNvPr id="890" name="楕円 889">
          <a:extLst>
            <a:ext uri="{FF2B5EF4-FFF2-40B4-BE49-F238E27FC236}">
              <a16:creationId xmlns:a16="http://schemas.microsoft.com/office/drawing/2014/main" id="{9C8EE3F6-208E-49F2-837D-9FD6B85D582E}"/>
            </a:ext>
          </a:extLst>
        </xdr:cNvPr>
        <xdr:cNvSpPr/>
      </xdr:nvSpPr>
      <xdr:spPr>
        <a:xfrm>
          <a:off x="12763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143148</xdr:rowOff>
    </xdr:to>
    <xdr:cxnSp macro="">
      <xdr:nvCxnSpPr>
        <xdr:cNvPr id="891" name="直線コネクタ 890">
          <a:extLst>
            <a:ext uri="{FF2B5EF4-FFF2-40B4-BE49-F238E27FC236}">
              <a16:creationId xmlns:a16="http://schemas.microsoft.com/office/drawing/2014/main" id="{5D552318-51C5-4DDE-8B4C-FF2350BCF5E2}"/>
            </a:ext>
          </a:extLst>
        </xdr:cNvPr>
        <xdr:cNvCxnSpPr/>
      </xdr:nvCxnSpPr>
      <xdr:spPr>
        <a:xfrm>
          <a:off x="12814300" y="18295620"/>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492D68AF-AEBD-4D70-9D3D-4474FA9013C3}"/>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8C35C2B0-9540-4817-B608-3B7663874B0E}"/>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B365E68A-0287-4A8F-AEF5-2AD180B8AB55}"/>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5" name="n_4aveValue【庁舎】&#10;有形固定資産減価償却率">
          <a:extLst>
            <a:ext uri="{FF2B5EF4-FFF2-40B4-BE49-F238E27FC236}">
              <a16:creationId xmlns:a16="http://schemas.microsoft.com/office/drawing/2014/main" id="{7C362C39-5496-4AA0-AA49-8174AB7E13C1}"/>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156590</xdr:rowOff>
    </xdr:from>
    <xdr:ext cx="340478" cy="259045"/>
    <xdr:sp macro="" textlink="">
      <xdr:nvSpPr>
        <xdr:cNvPr id="896" name="n_1mainValue【庁舎】&#10;有形固定資産減価償却率">
          <a:extLst>
            <a:ext uri="{FF2B5EF4-FFF2-40B4-BE49-F238E27FC236}">
              <a16:creationId xmlns:a16="http://schemas.microsoft.com/office/drawing/2014/main" id="{5066EEFA-ADF4-4119-8C1D-3A32FB1D2424}"/>
            </a:ext>
          </a:extLst>
        </xdr:cNvPr>
        <xdr:cNvSpPr txBox="1"/>
      </xdr:nvSpPr>
      <xdr:spPr>
        <a:xfrm>
          <a:off x="15298361" y="16958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141895</xdr:rowOff>
    </xdr:from>
    <xdr:ext cx="340478" cy="259045"/>
    <xdr:sp macro="" textlink="">
      <xdr:nvSpPr>
        <xdr:cNvPr id="897" name="n_2mainValue【庁舎】&#10;有形固定資産減価償却率">
          <a:extLst>
            <a:ext uri="{FF2B5EF4-FFF2-40B4-BE49-F238E27FC236}">
              <a16:creationId xmlns:a16="http://schemas.microsoft.com/office/drawing/2014/main" id="{8F30E2F3-DCD3-4548-8472-39E3BFC0F7F0}"/>
            </a:ext>
          </a:extLst>
        </xdr:cNvPr>
        <xdr:cNvSpPr txBox="1"/>
      </xdr:nvSpPr>
      <xdr:spPr>
        <a:xfrm>
          <a:off x="14422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13625</xdr:rowOff>
    </xdr:from>
    <xdr:ext cx="405111" cy="259045"/>
    <xdr:sp macro="" textlink="">
      <xdr:nvSpPr>
        <xdr:cNvPr id="898" name="n_3mainValue【庁舎】&#10;有形固定資産減価償却率">
          <a:extLst>
            <a:ext uri="{FF2B5EF4-FFF2-40B4-BE49-F238E27FC236}">
              <a16:creationId xmlns:a16="http://schemas.microsoft.com/office/drawing/2014/main" id="{2921C611-5325-4653-8414-87FDA8FCB5AD}"/>
            </a:ext>
          </a:extLst>
        </xdr:cNvPr>
        <xdr:cNvSpPr txBox="1"/>
      </xdr:nvSpPr>
      <xdr:spPr>
        <a:xfrm>
          <a:off x="135007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163847</xdr:rowOff>
    </xdr:from>
    <xdr:ext cx="405111" cy="259045"/>
    <xdr:sp macro="" textlink="">
      <xdr:nvSpPr>
        <xdr:cNvPr id="899" name="n_4mainValue【庁舎】&#10;有形固定資産減価償却率">
          <a:extLst>
            <a:ext uri="{FF2B5EF4-FFF2-40B4-BE49-F238E27FC236}">
              <a16:creationId xmlns:a16="http://schemas.microsoft.com/office/drawing/2014/main" id="{E8B168DC-347B-4F38-ACC8-23A7AA5BFEA3}"/>
            </a:ext>
          </a:extLst>
        </xdr:cNvPr>
        <xdr:cNvSpPr txBox="1"/>
      </xdr:nvSpPr>
      <xdr:spPr>
        <a:xfrm>
          <a:off x="12611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26A21063-149C-4481-A6B0-0A292AB2F3B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9067E777-A080-4355-82E2-F386B8CFAE8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BCD6A9CA-A918-4A34-AF07-A932FC144A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F0AED3D2-C40E-4564-AD04-53E0E79604B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38D97EB-014F-4383-B7A4-F1CD75C5564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2391E44A-77E0-4D35-B1A2-D05EBEE603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E484E84E-086B-4C8F-AE51-41BDECA7D5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79D7D577-CADC-4279-86C8-277F89EB93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34E12CDA-DCF7-4F96-B8ED-8C7A1258AB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17C988D2-464E-480F-8BEC-768148850B6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7A51CDF-928E-437F-8E7F-78EC2ACCFC5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439F5633-2F77-4FA5-850C-2B6A2223E19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247BBF52-CAB6-4B3A-8657-21DAF7B8447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6DF2AD69-9A73-4B1B-993C-37E385C92A1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A7EFA971-CEE3-4704-9518-4698F36CE51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96274056-E6C9-48E6-BEDE-C8770367444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DC5050B-420F-49CB-A006-82264A12C9D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930C37ED-EF6C-4B6E-AF85-339A9F975A9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6BD63EBA-2735-4ED5-9D2D-F8628122E76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5F1960F2-BC49-4B72-91F9-B9896F0F033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F42F39D9-0175-4283-AAB8-ABF5290573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55BC9CA5-66FC-4BC8-9695-B4B418215D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FBCF45D9-C6F8-4F56-B1F0-71E55EB953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E1DB005D-10B6-403C-A744-4079FCC366DB}"/>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C877E61-DEFF-4EA9-85DE-DA3AF3429602}"/>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93236DA-8BA9-43F9-ABF6-CEBE7B403376}"/>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6FD1BD07-B5FA-4413-9DCC-B47307707B35}"/>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4B4A9263-C014-4DFB-A15F-881C6002444F}"/>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D3CF1DEF-7275-4C8F-A150-2F978BFFC76E}"/>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1B386D4B-CEAF-43C4-9DE0-D78C852A0F63}"/>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5D815323-53CE-4EC1-B3AF-0436FD826C42}"/>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16E9FDD4-69AB-4F64-B535-E915FFEC92D4}"/>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E895F897-0B3F-404F-AFE6-D9CDE2FB0F5D}"/>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97789</xdr:rowOff>
    </xdr:from>
    <xdr:to>
      <xdr:col>98</xdr:col>
      <xdr:colOff>38100</xdr:colOff>
      <xdr:row>107</xdr:row>
      <xdr:rowOff>27939</xdr:rowOff>
    </xdr:to>
    <xdr:sp macro="" textlink="">
      <xdr:nvSpPr>
        <xdr:cNvPr id="933" name="フローチャート: 判断 932">
          <a:extLst>
            <a:ext uri="{FF2B5EF4-FFF2-40B4-BE49-F238E27FC236}">
              <a16:creationId xmlns:a16="http://schemas.microsoft.com/office/drawing/2014/main" id="{1A425C2F-8AAA-46D0-A4B1-11F2C65BEC6A}"/>
            </a:ext>
          </a:extLst>
        </xdr:cNvPr>
        <xdr:cNvSpPr/>
      </xdr:nvSpPr>
      <xdr:spPr>
        <a:xfrm>
          <a:off x="186055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BB2B72F-9459-4C0C-9B52-93F29DEDE3E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E787063-4C38-4AAF-8F3F-2D4F7B23F9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4E037960-07E2-4205-B0CF-B883C5B73FF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D42835F-797C-4D79-ADA3-83B1954A09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46B1173-316B-4E2E-83AC-18B68AE7C2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101600</xdr:rowOff>
    </xdr:from>
    <xdr:to>
      <xdr:col>116</xdr:col>
      <xdr:colOff>114300</xdr:colOff>
      <xdr:row>107</xdr:row>
      <xdr:rowOff>31750</xdr:rowOff>
    </xdr:to>
    <xdr:sp macro="" textlink="">
      <xdr:nvSpPr>
        <xdr:cNvPr id="939" name="楕円 938">
          <a:extLst>
            <a:ext uri="{FF2B5EF4-FFF2-40B4-BE49-F238E27FC236}">
              <a16:creationId xmlns:a16="http://schemas.microsoft.com/office/drawing/2014/main" id="{DB3ABB8A-6615-466F-9CFA-CFE0060BFD7B}"/>
            </a:ext>
          </a:extLst>
        </xdr:cNvPr>
        <xdr:cNvSpPr/>
      </xdr:nvSpPr>
      <xdr:spPr>
        <a:xfrm>
          <a:off x="221107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80027</xdr:rowOff>
    </xdr:from>
    <xdr:ext cx="469744" cy="259045"/>
    <xdr:sp macro="" textlink="">
      <xdr:nvSpPr>
        <xdr:cNvPr id="940" name="【庁舎】&#10;一人当たり面積該当値テキスト">
          <a:extLst>
            <a:ext uri="{FF2B5EF4-FFF2-40B4-BE49-F238E27FC236}">
              <a16:creationId xmlns:a16="http://schemas.microsoft.com/office/drawing/2014/main" id="{A16081B0-E4AA-43DD-BABD-76B1C1BAAEF5}"/>
            </a:ext>
          </a:extLst>
        </xdr:cNvPr>
        <xdr:cNvSpPr txBox="1"/>
      </xdr:nvSpPr>
      <xdr:spPr>
        <a:xfrm>
          <a:off x="22199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95250</xdr:rowOff>
    </xdr:from>
    <xdr:to>
      <xdr:col>112</xdr:col>
      <xdr:colOff>38100</xdr:colOff>
      <xdr:row>107</xdr:row>
      <xdr:rowOff>25400</xdr:rowOff>
    </xdr:to>
    <xdr:sp macro="" textlink="">
      <xdr:nvSpPr>
        <xdr:cNvPr id="941" name="楕円 940">
          <a:extLst>
            <a:ext uri="{FF2B5EF4-FFF2-40B4-BE49-F238E27FC236}">
              <a16:creationId xmlns:a16="http://schemas.microsoft.com/office/drawing/2014/main" id="{82136B8E-898B-415F-865E-5A6AF966EC1D}"/>
            </a:ext>
          </a:extLst>
        </xdr:cNvPr>
        <xdr:cNvSpPr/>
      </xdr:nvSpPr>
      <xdr:spPr>
        <a:xfrm>
          <a:off x="212725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146050</xdr:rowOff>
    </xdr:from>
    <xdr:to>
      <xdr:col>116</xdr:col>
      <xdr:colOff>63500</xdr:colOff>
      <xdr:row>106</xdr:row>
      <xdr:rowOff>152400</xdr:rowOff>
    </xdr:to>
    <xdr:cxnSp macro="">
      <xdr:nvCxnSpPr>
        <xdr:cNvPr id="942" name="直線コネクタ 941">
          <a:extLst>
            <a:ext uri="{FF2B5EF4-FFF2-40B4-BE49-F238E27FC236}">
              <a16:creationId xmlns:a16="http://schemas.microsoft.com/office/drawing/2014/main" id="{C18B7561-DEF8-4430-BBC3-01FF1E5D09F1}"/>
            </a:ext>
          </a:extLst>
        </xdr:cNvPr>
        <xdr:cNvCxnSpPr/>
      </xdr:nvCxnSpPr>
      <xdr:spPr>
        <a:xfrm>
          <a:off x="21323300" y="1831975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73661</xdr:rowOff>
    </xdr:from>
    <xdr:to>
      <xdr:col>107</xdr:col>
      <xdr:colOff>101600</xdr:colOff>
      <xdr:row>107</xdr:row>
      <xdr:rowOff>3811</xdr:rowOff>
    </xdr:to>
    <xdr:sp macro="" textlink="">
      <xdr:nvSpPr>
        <xdr:cNvPr id="943" name="楕円 942">
          <a:extLst>
            <a:ext uri="{FF2B5EF4-FFF2-40B4-BE49-F238E27FC236}">
              <a16:creationId xmlns:a16="http://schemas.microsoft.com/office/drawing/2014/main" id="{0AF85F82-D29F-4B14-9705-492600F3262A}"/>
            </a:ext>
          </a:extLst>
        </xdr:cNvPr>
        <xdr:cNvSpPr/>
      </xdr:nvSpPr>
      <xdr:spPr>
        <a:xfrm>
          <a:off x="20383500" y="1824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124461</xdr:rowOff>
    </xdr:from>
    <xdr:to>
      <xdr:col>111</xdr:col>
      <xdr:colOff>177800</xdr:colOff>
      <xdr:row>106</xdr:row>
      <xdr:rowOff>146050</xdr:rowOff>
    </xdr:to>
    <xdr:cxnSp macro="">
      <xdr:nvCxnSpPr>
        <xdr:cNvPr id="944" name="直線コネクタ 943">
          <a:extLst>
            <a:ext uri="{FF2B5EF4-FFF2-40B4-BE49-F238E27FC236}">
              <a16:creationId xmlns:a16="http://schemas.microsoft.com/office/drawing/2014/main" id="{3AF3B32B-424B-4A74-8C78-0DDC25C07ECB}"/>
            </a:ext>
          </a:extLst>
        </xdr:cNvPr>
        <xdr:cNvCxnSpPr/>
      </xdr:nvCxnSpPr>
      <xdr:spPr>
        <a:xfrm>
          <a:off x="20434300" y="182981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1270</xdr:rowOff>
    </xdr:from>
    <xdr:to>
      <xdr:col>102</xdr:col>
      <xdr:colOff>165100</xdr:colOff>
      <xdr:row>108</xdr:row>
      <xdr:rowOff>102870</xdr:rowOff>
    </xdr:to>
    <xdr:sp macro="" textlink="">
      <xdr:nvSpPr>
        <xdr:cNvPr id="945" name="楕円 944">
          <a:extLst>
            <a:ext uri="{FF2B5EF4-FFF2-40B4-BE49-F238E27FC236}">
              <a16:creationId xmlns:a16="http://schemas.microsoft.com/office/drawing/2014/main" id="{56A548B9-9E28-44FB-838C-C98D1CE3FDAD}"/>
            </a:ext>
          </a:extLst>
        </xdr:cNvPr>
        <xdr:cNvSpPr/>
      </xdr:nvSpPr>
      <xdr:spPr>
        <a:xfrm>
          <a:off x="19494500" y="185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124461</xdr:rowOff>
    </xdr:from>
    <xdr:to>
      <xdr:col>107</xdr:col>
      <xdr:colOff>50800</xdr:colOff>
      <xdr:row>108</xdr:row>
      <xdr:rowOff>52070</xdr:rowOff>
    </xdr:to>
    <xdr:cxnSp macro="">
      <xdr:nvCxnSpPr>
        <xdr:cNvPr id="946" name="直線コネクタ 945">
          <a:extLst>
            <a:ext uri="{FF2B5EF4-FFF2-40B4-BE49-F238E27FC236}">
              <a16:creationId xmlns:a16="http://schemas.microsoft.com/office/drawing/2014/main" id="{B823401C-80BD-4403-A787-05B0C8F4D9C7}"/>
            </a:ext>
          </a:extLst>
        </xdr:cNvPr>
        <xdr:cNvCxnSpPr/>
      </xdr:nvCxnSpPr>
      <xdr:spPr>
        <a:xfrm flipV="1">
          <a:off x="19545300" y="18298161"/>
          <a:ext cx="889000" cy="27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1270</xdr:rowOff>
    </xdr:from>
    <xdr:to>
      <xdr:col>98</xdr:col>
      <xdr:colOff>38100</xdr:colOff>
      <xdr:row>108</xdr:row>
      <xdr:rowOff>102870</xdr:rowOff>
    </xdr:to>
    <xdr:sp macro="" textlink="">
      <xdr:nvSpPr>
        <xdr:cNvPr id="947" name="楕円 946">
          <a:extLst>
            <a:ext uri="{FF2B5EF4-FFF2-40B4-BE49-F238E27FC236}">
              <a16:creationId xmlns:a16="http://schemas.microsoft.com/office/drawing/2014/main" id="{3E8019DB-F650-42E0-944F-ABD2B4CCF9FF}"/>
            </a:ext>
          </a:extLst>
        </xdr:cNvPr>
        <xdr:cNvSpPr/>
      </xdr:nvSpPr>
      <xdr:spPr>
        <a:xfrm>
          <a:off x="18605500" y="185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52070</xdr:rowOff>
    </xdr:from>
    <xdr:to>
      <xdr:col>102</xdr:col>
      <xdr:colOff>114300</xdr:colOff>
      <xdr:row>108</xdr:row>
      <xdr:rowOff>52070</xdr:rowOff>
    </xdr:to>
    <xdr:cxnSp macro="">
      <xdr:nvCxnSpPr>
        <xdr:cNvPr id="948" name="直線コネクタ 947">
          <a:extLst>
            <a:ext uri="{FF2B5EF4-FFF2-40B4-BE49-F238E27FC236}">
              <a16:creationId xmlns:a16="http://schemas.microsoft.com/office/drawing/2014/main" id="{C3659595-A2C6-4D40-80C1-7AC3B9E01CBD}"/>
            </a:ext>
          </a:extLst>
        </xdr:cNvPr>
        <xdr:cNvCxnSpPr/>
      </xdr:nvCxnSpPr>
      <xdr:spPr>
        <a:xfrm>
          <a:off x="18656300" y="18568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A2E393FA-435A-4C3C-ACEA-374FA6A61404}"/>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0778F402-FA50-4C0B-BF17-21EECE303175}"/>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6B5DF891-2B79-4177-863F-F57271B0EC11}"/>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44466</xdr:rowOff>
    </xdr:from>
    <xdr:ext cx="469744" cy="259045"/>
    <xdr:sp macro="" textlink="">
      <xdr:nvSpPr>
        <xdr:cNvPr id="952" name="n_4aveValue【庁舎】&#10;一人当たり面積">
          <a:extLst>
            <a:ext uri="{FF2B5EF4-FFF2-40B4-BE49-F238E27FC236}">
              <a16:creationId xmlns:a16="http://schemas.microsoft.com/office/drawing/2014/main" id="{61467F46-3396-459A-8255-E7728D6F0AF5}"/>
            </a:ext>
          </a:extLst>
        </xdr:cNvPr>
        <xdr:cNvSpPr txBox="1"/>
      </xdr:nvSpPr>
      <xdr:spPr>
        <a:xfrm>
          <a:off x="18421427" y="180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16527</xdr:rowOff>
    </xdr:from>
    <xdr:ext cx="469744" cy="259045"/>
    <xdr:sp macro="" textlink="">
      <xdr:nvSpPr>
        <xdr:cNvPr id="953" name="n_1mainValue【庁舎】&#10;一人当たり面積">
          <a:extLst>
            <a:ext uri="{FF2B5EF4-FFF2-40B4-BE49-F238E27FC236}">
              <a16:creationId xmlns:a16="http://schemas.microsoft.com/office/drawing/2014/main" id="{60D1D5EF-8762-4A84-A36E-20EEC0400AF7}"/>
            </a:ext>
          </a:extLst>
        </xdr:cNvPr>
        <xdr:cNvSpPr txBox="1"/>
      </xdr:nvSpPr>
      <xdr:spPr>
        <a:xfrm>
          <a:off x="21075727" y="183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166388</xdr:rowOff>
    </xdr:from>
    <xdr:ext cx="469744" cy="259045"/>
    <xdr:sp macro="" textlink="">
      <xdr:nvSpPr>
        <xdr:cNvPr id="954" name="n_2mainValue【庁舎】&#10;一人当たり面積">
          <a:extLst>
            <a:ext uri="{FF2B5EF4-FFF2-40B4-BE49-F238E27FC236}">
              <a16:creationId xmlns:a16="http://schemas.microsoft.com/office/drawing/2014/main" id="{6DA98547-951B-46C8-8F35-CC5F9A993A0D}"/>
            </a:ext>
          </a:extLst>
        </xdr:cNvPr>
        <xdr:cNvSpPr txBox="1"/>
      </xdr:nvSpPr>
      <xdr:spPr>
        <a:xfrm>
          <a:off x="20199427" y="1834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93997</xdr:rowOff>
    </xdr:from>
    <xdr:ext cx="469744" cy="259045"/>
    <xdr:sp macro="" textlink="">
      <xdr:nvSpPr>
        <xdr:cNvPr id="955" name="n_3mainValue【庁舎】&#10;一人当たり面積">
          <a:extLst>
            <a:ext uri="{FF2B5EF4-FFF2-40B4-BE49-F238E27FC236}">
              <a16:creationId xmlns:a16="http://schemas.microsoft.com/office/drawing/2014/main" id="{F0B713D5-91E8-49A3-B22B-909823C36ABB}"/>
            </a:ext>
          </a:extLst>
        </xdr:cNvPr>
        <xdr:cNvSpPr txBox="1"/>
      </xdr:nvSpPr>
      <xdr:spPr>
        <a:xfrm>
          <a:off x="19310427" y="186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93997</xdr:rowOff>
    </xdr:from>
    <xdr:ext cx="469744" cy="259045"/>
    <xdr:sp macro="" textlink="">
      <xdr:nvSpPr>
        <xdr:cNvPr id="956" name="n_4mainValue【庁舎】&#10;一人当たり面積">
          <a:extLst>
            <a:ext uri="{FF2B5EF4-FFF2-40B4-BE49-F238E27FC236}">
              <a16:creationId xmlns:a16="http://schemas.microsoft.com/office/drawing/2014/main" id="{76AB14A4-2FB8-403C-BA8C-36441FAB17FC}"/>
            </a:ext>
          </a:extLst>
        </xdr:cNvPr>
        <xdr:cNvSpPr txBox="1"/>
      </xdr:nvSpPr>
      <xdr:spPr>
        <a:xfrm>
          <a:off x="18421427" y="186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BDD24453-8BA5-4EE8-A916-456ACA4D34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FD312BDB-94A7-4380-A189-2977F0B1FC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42AF1A67-E7A5-4E43-AC0D-A3611492D31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からみると、福祉施設や庁舎などについては、平成２８年以前は他の公共施設同様に老朽化の度合いが高く、改修や建替え等の必要性がありましたが、平成２８年４月の熊本地震により老朽化が進行していた建物の多くが倒壊等の被害を受け、建替え等の対応を進めることとなり、</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９年度に老人福祉センターや網津防災センター（網津支所含む）が完成、令和４年度に新庁舎が完成し、令和６年度には網田防災センター（網田支所含む）が完成したことから、福祉施設における有形固定資産減価償却率は類似団体よりやや高い数値に、庁舎における有形固定資産減価償却は、類似団体より大幅に低い数値となりました。しかし、他の公共施設においては、依然として老朽化が進んでいる状態で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また、一人あたりの面積は、体育施設において類似団体平均並みであるものの、他の施設は類似団体の平均を下回っており、低い水準となっています。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今後は、宇土市公共施設等総合管理計画の「施設類型ごとの基本方針」及び個別施設計画に基づき、公共施設の維持管理・更新・長寿命化を計画的に行っていきます。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22591124</v>
      </c>
      <c r="BO4" s="485"/>
      <c r="BP4" s="485"/>
      <c r="BQ4" s="485"/>
      <c r="BR4" s="485"/>
      <c r="BS4" s="485"/>
      <c r="BT4" s="485"/>
      <c r="BU4" s="486"/>
      <c r="BV4" s="484">
        <v>23252035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0.2</v>
      </c>
      <c r="CU4" s="625"/>
      <c r="CV4" s="625"/>
      <c r="CW4" s="625"/>
      <c r="CX4" s="625"/>
      <c r="CY4" s="625"/>
      <c r="CZ4" s="625"/>
      <c r="DA4" s="626"/>
      <c r="DB4" s="624">
        <v>6.2</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21992739</v>
      </c>
      <c r="BO5" s="456"/>
      <c r="BP5" s="456"/>
      <c r="BQ5" s="456"/>
      <c r="BR5" s="456"/>
      <c r="BS5" s="456"/>
      <c r="BT5" s="456"/>
      <c r="BU5" s="457"/>
      <c r="BV5" s="455">
        <v>22102267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95.8</v>
      </c>
      <c r="CU5" s="453"/>
      <c r="CV5" s="453"/>
      <c r="CW5" s="453"/>
      <c r="CX5" s="453"/>
      <c r="CY5" s="453"/>
      <c r="CZ5" s="453"/>
      <c r="DA5" s="454"/>
      <c r="DB5" s="452">
        <v>94.9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598385</v>
      </c>
      <c r="BO6" s="456"/>
      <c r="BP6" s="456"/>
      <c r="BQ6" s="456"/>
      <c r="BR6" s="456"/>
      <c r="BS6" s="456"/>
      <c r="BT6" s="456"/>
      <c r="BU6" s="457"/>
      <c r="BV6" s="455">
        <v>1149768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96.1</v>
      </c>
      <c r="CU6" s="599"/>
      <c r="CV6" s="599"/>
      <c r="CW6" s="599"/>
      <c r="CX6" s="599"/>
      <c r="CY6" s="599"/>
      <c r="CZ6" s="599"/>
      <c r="DA6" s="600"/>
      <c r="DB6" s="598">
        <v>95.6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573403</v>
      </c>
      <c r="BO7" s="456"/>
      <c r="BP7" s="456"/>
      <c r="BQ7" s="456"/>
      <c r="BR7" s="456"/>
      <c r="BS7" s="456"/>
      <c r="BT7" s="456"/>
      <c r="BU7" s="457"/>
      <c r="BV7" s="455">
        <v>545423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10180313</v>
      </c>
      <c r="CU7" s="456"/>
      <c r="CV7" s="456"/>
      <c r="CW7" s="456"/>
      <c r="CX7" s="456"/>
      <c r="CY7" s="456"/>
      <c r="CZ7" s="456"/>
      <c r="DA7" s="457"/>
      <c r="DB7" s="455">
        <v>9720634</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24982</v>
      </c>
      <c r="BO8" s="456"/>
      <c r="BP8" s="456"/>
      <c r="BQ8" s="456"/>
      <c r="BR8" s="456"/>
      <c r="BS8" s="456"/>
      <c r="BT8" s="456"/>
      <c r="BU8" s="457"/>
      <c r="BV8" s="455">
        <v>604345</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0.49</v>
      </c>
      <c r="CU8" s="559"/>
      <c r="CV8" s="559"/>
      <c r="CW8" s="559"/>
      <c r="CX8" s="559"/>
      <c r="CY8" s="559"/>
      <c r="CZ8" s="559"/>
      <c r="DA8" s="560"/>
      <c r="DB8" s="558">
        <v>0.5</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36122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-579363</v>
      </c>
      <c r="BO9" s="456"/>
      <c r="BP9" s="456"/>
      <c r="BQ9" s="456"/>
      <c r="BR9" s="456"/>
      <c r="BS9" s="456"/>
      <c r="BT9" s="456"/>
      <c r="BU9" s="457"/>
      <c r="BV9" s="455">
        <v>-678071</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17.2</v>
      </c>
      <c r="CU9" s="453"/>
      <c r="CV9" s="453"/>
      <c r="CW9" s="453"/>
      <c r="CX9" s="453"/>
      <c r="CY9" s="453"/>
      <c r="CZ9" s="453"/>
      <c r="DA9" s="454"/>
      <c r="DB9" s="452">
        <v>15.3</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37026</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8617</v>
      </c>
      <c r="BO10" s="456"/>
      <c r="BP10" s="456"/>
      <c r="BQ10" s="456"/>
      <c r="BR10" s="456"/>
      <c r="BS10" s="456"/>
      <c r="BT10" s="456"/>
      <c r="BU10" s="457"/>
      <c r="BV10" s="455">
        <v>14341</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15">
      <c r="A12" s="169"/>
      <c r="B12" s="561" t="s">
        <v>122</v>
      </c>
      <c r="C12" s="562"/>
      <c r="D12" s="562"/>
      <c r="E12" s="562"/>
      <c r="F12" s="562"/>
      <c r="G12" s="562"/>
      <c r="H12" s="562"/>
      <c r="I12" s="562"/>
      <c r="J12" s="562"/>
      <c r="K12" s="563"/>
      <c r="L12" s="570" t="s">
        <v>123</v>
      </c>
      <c r="M12" s="571"/>
      <c r="N12" s="571"/>
      <c r="O12" s="571"/>
      <c r="P12" s="571"/>
      <c r="Q12" s="572"/>
      <c r="R12" s="573">
        <v>36143</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100000</v>
      </c>
      <c r="BO12" s="456"/>
      <c r="BP12" s="456"/>
      <c r="BQ12" s="456"/>
      <c r="BR12" s="456"/>
      <c r="BS12" s="456"/>
      <c r="BT12" s="456"/>
      <c r="BU12" s="457"/>
      <c r="BV12" s="455">
        <v>1642255</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129</v>
      </c>
      <c r="N13" s="540"/>
      <c r="O13" s="540"/>
      <c r="P13" s="540"/>
      <c r="Q13" s="541"/>
      <c r="R13" s="542">
        <v>35708</v>
      </c>
      <c r="S13" s="543"/>
      <c r="T13" s="543"/>
      <c r="U13" s="543"/>
      <c r="V13" s="544"/>
      <c r="W13" s="545" t="s">
        <v>130</v>
      </c>
      <c r="X13" s="441"/>
      <c r="Y13" s="441"/>
      <c r="Z13" s="441"/>
      <c r="AA13" s="441"/>
      <c r="AB13" s="442"/>
      <c r="AC13" s="408">
        <v>1265</v>
      </c>
      <c r="AD13" s="409"/>
      <c r="AE13" s="409"/>
      <c r="AF13" s="409"/>
      <c r="AG13" s="410"/>
      <c r="AH13" s="408">
        <v>1626</v>
      </c>
      <c r="AI13" s="409"/>
      <c r="AJ13" s="409"/>
      <c r="AK13" s="409"/>
      <c r="AL13" s="468"/>
      <c r="AM13" s="512" t="s">
        <v>131</v>
      </c>
      <c r="AN13" s="412"/>
      <c r="AO13" s="412"/>
      <c r="AP13" s="412"/>
      <c r="AQ13" s="412"/>
      <c r="AR13" s="412"/>
      <c r="AS13" s="412"/>
      <c r="AT13" s="413"/>
      <c r="AU13" s="513" t="s">
        <v>90</v>
      </c>
      <c r="AV13" s="514"/>
      <c r="AW13" s="514"/>
      <c r="AX13" s="514"/>
      <c r="AY13" s="469" t="s">
        <v>132</v>
      </c>
      <c r="AZ13" s="470"/>
      <c r="BA13" s="470"/>
      <c r="BB13" s="470"/>
      <c r="BC13" s="470"/>
      <c r="BD13" s="470"/>
      <c r="BE13" s="470"/>
      <c r="BF13" s="470"/>
      <c r="BG13" s="470"/>
      <c r="BH13" s="470"/>
      <c r="BI13" s="470"/>
      <c r="BJ13" s="470"/>
      <c r="BK13" s="470"/>
      <c r="BL13" s="470"/>
      <c r="BM13" s="471"/>
      <c r="BN13" s="455">
        <v>-670746</v>
      </c>
      <c r="BO13" s="456"/>
      <c r="BP13" s="456"/>
      <c r="BQ13" s="456"/>
      <c r="BR13" s="456"/>
      <c r="BS13" s="456"/>
      <c r="BT13" s="456"/>
      <c r="BU13" s="457"/>
      <c r="BV13" s="455">
        <v>-2305985</v>
      </c>
      <c r="BW13" s="456"/>
      <c r="BX13" s="456"/>
      <c r="BY13" s="456"/>
      <c r="BZ13" s="456"/>
      <c r="CA13" s="456"/>
      <c r="CB13" s="456"/>
      <c r="CC13" s="457"/>
      <c r="CD13" s="495" t="s">
        <v>133</v>
      </c>
      <c r="CE13" s="415"/>
      <c r="CF13" s="415"/>
      <c r="CG13" s="415"/>
      <c r="CH13" s="415"/>
      <c r="CI13" s="415"/>
      <c r="CJ13" s="415"/>
      <c r="CK13" s="415"/>
      <c r="CL13" s="415"/>
      <c r="CM13" s="415"/>
      <c r="CN13" s="415"/>
      <c r="CO13" s="415"/>
      <c r="CP13" s="415"/>
      <c r="CQ13" s="415"/>
      <c r="CR13" s="415"/>
      <c r="CS13" s="496"/>
      <c r="CT13" s="452">
        <v>12</v>
      </c>
      <c r="CU13" s="453"/>
      <c r="CV13" s="453"/>
      <c r="CW13" s="453"/>
      <c r="CX13" s="453"/>
      <c r="CY13" s="453"/>
      <c r="CZ13" s="453"/>
      <c r="DA13" s="454"/>
      <c r="DB13" s="452">
        <v>11.6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134</v>
      </c>
      <c r="M14" s="582"/>
      <c r="N14" s="582"/>
      <c r="O14" s="582"/>
      <c r="P14" s="582"/>
      <c r="Q14" s="583"/>
      <c r="R14" s="542">
        <v>36371</v>
      </c>
      <c r="S14" s="543"/>
      <c r="T14" s="543"/>
      <c r="U14" s="543"/>
      <c r="V14" s="544"/>
      <c r="W14" s="546"/>
      <c r="X14" s="444"/>
      <c r="Y14" s="444"/>
      <c r="Z14" s="444"/>
      <c r="AA14" s="444"/>
      <c r="AB14" s="445"/>
      <c r="AC14" s="535">
        <v>8.1</v>
      </c>
      <c r="AD14" s="536"/>
      <c r="AE14" s="536"/>
      <c r="AF14" s="536"/>
      <c r="AG14" s="537"/>
      <c r="AH14" s="535">
        <v>9.4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135</v>
      </c>
      <c r="CE14" s="493"/>
      <c r="CF14" s="493"/>
      <c r="CG14" s="493"/>
      <c r="CH14" s="493"/>
      <c r="CI14" s="493"/>
      <c r="CJ14" s="493"/>
      <c r="CK14" s="493"/>
      <c r="CL14" s="493"/>
      <c r="CM14" s="493"/>
      <c r="CN14" s="493"/>
      <c r="CO14" s="493"/>
      <c r="CP14" s="493"/>
      <c r="CQ14" s="493"/>
      <c r="CR14" s="493"/>
      <c r="CS14" s="494"/>
      <c r="CT14" s="552">
        <v>0</v>
      </c>
      <c r="CU14" s="553"/>
      <c r="CV14" s="553"/>
      <c r="CW14" s="553"/>
      <c r="CX14" s="553"/>
      <c r="CY14" s="553"/>
      <c r="CZ14" s="553"/>
      <c r="DA14" s="554"/>
      <c r="DB14" s="552" t="s">
        <v>121</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129</v>
      </c>
      <c r="N15" s="540"/>
      <c r="O15" s="540"/>
      <c r="P15" s="540"/>
      <c r="Q15" s="541"/>
      <c r="R15" s="542">
        <v>36000</v>
      </c>
      <c r="S15" s="543"/>
      <c r="T15" s="543"/>
      <c r="U15" s="543"/>
      <c r="V15" s="544"/>
      <c r="W15" s="545" t="s">
        <v>136</v>
      </c>
      <c r="X15" s="441"/>
      <c r="Y15" s="441"/>
      <c r="Z15" s="441"/>
      <c r="AA15" s="441"/>
      <c r="AB15" s="442"/>
      <c r="AC15" s="408">
        <v>3573</v>
      </c>
      <c r="AD15" s="409"/>
      <c r="AE15" s="409"/>
      <c r="AF15" s="409"/>
      <c r="AG15" s="410"/>
      <c r="AH15" s="408">
        <v>3967</v>
      </c>
      <c r="AI15" s="409"/>
      <c r="AJ15" s="409"/>
      <c r="AK15" s="409"/>
      <c r="AL15" s="468"/>
      <c r="AM15" s="512"/>
      <c r="AN15" s="412"/>
      <c r="AO15" s="412"/>
      <c r="AP15" s="412"/>
      <c r="AQ15" s="412"/>
      <c r="AR15" s="412"/>
      <c r="AS15" s="412"/>
      <c r="AT15" s="413"/>
      <c r="AU15" s="513"/>
      <c r="AV15" s="514"/>
      <c r="AW15" s="514"/>
      <c r="AX15" s="514"/>
      <c r="AY15" s="481" t="s">
        <v>137</v>
      </c>
      <c r="AZ15" s="482"/>
      <c r="BA15" s="482"/>
      <c r="BB15" s="482"/>
      <c r="BC15" s="482"/>
      <c r="BD15" s="482"/>
      <c r="BE15" s="482"/>
      <c r="BF15" s="482"/>
      <c r="BG15" s="482"/>
      <c r="BH15" s="482"/>
      <c r="BI15" s="482"/>
      <c r="BJ15" s="482"/>
      <c r="BK15" s="482"/>
      <c r="BL15" s="482"/>
      <c r="BM15" s="483"/>
      <c r="BN15" s="484">
        <v>4288778</v>
      </c>
      <c r="BO15" s="485"/>
      <c r="BP15" s="485"/>
      <c r="BQ15" s="485"/>
      <c r="BR15" s="485"/>
      <c r="BS15" s="485"/>
      <c r="BT15" s="485"/>
      <c r="BU15" s="486"/>
      <c r="BV15" s="484">
        <v>4217591</v>
      </c>
      <c r="BW15" s="485"/>
      <c r="BX15" s="485"/>
      <c r="BY15" s="485"/>
      <c r="BZ15" s="485"/>
      <c r="CA15" s="485"/>
      <c r="CB15" s="485"/>
      <c r="CC15" s="486"/>
      <c r="CD15" s="555" t="s">
        <v>138</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139</v>
      </c>
      <c r="M16" s="530"/>
      <c r="N16" s="530"/>
      <c r="O16" s="530"/>
      <c r="P16" s="530"/>
      <c r="Q16" s="531"/>
      <c r="R16" s="532" t="s">
        <v>140</v>
      </c>
      <c r="S16" s="533"/>
      <c r="T16" s="533"/>
      <c r="U16" s="533"/>
      <c r="V16" s="534"/>
      <c r="W16" s="546"/>
      <c r="X16" s="444"/>
      <c r="Y16" s="444"/>
      <c r="Z16" s="444"/>
      <c r="AA16" s="444"/>
      <c r="AB16" s="445"/>
      <c r="AC16" s="535">
        <v>23</v>
      </c>
      <c r="AD16" s="536"/>
      <c r="AE16" s="536"/>
      <c r="AF16" s="536"/>
      <c r="AG16" s="537"/>
      <c r="AH16" s="535">
        <v>22.9</v>
      </c>
      <c r="AI16" s="536"/>
      <c r="AJ16" s="536"/>
      <c r="AK16" s="536"/>
      <c r="AL16" s="538"/>
      <c r="AM16" s="512"/>
      <c r="AN16" s="412"/>
      <c r="AO16" s="412"/>
      <c r="AP16" s="412"/>
      <c r="AQ16" s="412"/>
      <c r="AR16" s="412"/>
      <c r="AS16" s="412"/>
      <c r="AT16" s="413"/>
      <c r="AU16" s="513"/>
      <c r="AV16" s="514"/>
      <c r="AW16" s="514"/>
      <c r="AX16" s="514"/>
      <c r="AY16" s="469" t="s">
        <v>141</v>
      </c>
      <c r="AZ16" s="470"/>
      <c r="BA16" s="470"/>
      <c r="BB16" s="470"/>
      <c r="BC16" s="470"/>
      <c r="BD16" s="470"/>
      <c r="BE16" s="470"/>
      <c r="BF16" s="470"/>
      <c r="BG16" s="470"/>
      <c r="BH16" s="470"/>
      <c r="BI16" s="470"/>
      <c r="BJ16" s="470"/>
      <c r="BK16" s="470"/>
      <c r="BL16" s="470"/>
      <c r="BM16" s="471"/>
      <c r="BN16" s="455">
        <v>9057766</v>
      </c>
      <c r="BO16" s="456"/>
      <c r="BP16" s="456"/>
      <c r="BQ16" s="456"/>
      <c r="BR16" s="456"/>
      <c r="BS16" s="456"/>
      <c r="BT16" s="456"/>
      <c r="BU16" s="457"/>
      <c r="BV16" s="455">
        <v>8579908</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142</v>
      </c>
      <c r="N17" s="549"/>
      <c r="O17" s="549"/>
      <c r="P17" s="549"/>
      <c r="Q17" s="550"/>
      <c r="R17" s="532" t="s">
        <v>143</v>
      </c>
      <c r="S17" s="533"/>
      <c r="T17" s="533"/>
      <c r="U17" s="533"/>
      <c r="V17" s="534"/>
      <c r="W17" s="545" t="s">
        <v>144</v>
      </c>
      <c r="X17" s="441"/>
      <c r="Y17" s="441"/>
      <c r="Z17" s="441"/>
      <c r="AA17" s="441"/>
      <c r="AB17" s="442"/>
      <c r="AC17" s="408">
        <v>10693</v>
      </c>
      <c r="AD17" s="409"/>
      <c r="AE17" s="409"/>
      <c r="AF17" s="409"/>
      <c r="AG17" s="410"/>
      <c r="AH17" s="408">
        <v>11719</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5373235</v>
      </c>
      <c r="BO17" s="456"/>
      <c r="BP17" s="456"/>
      <c r="BQ17" s="456"/>
      <c r="BR17" s="456"/>
      <c r="BS17" s="456"/>
      <c r="BT17" s="456"/>
      <c r="BU17" s="457"/>
      <c r="BV17" s="455">
        <v>5283304</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146</v>
      </c>
      <c r="C18" s="506"/>
      <c r="D18" s="506"/>
      <c r="E18" s="507"/>
      <c r="F18" s="507"/>
      <c r="G18" s="507"/>
      <c r="H18" s="507"/>
      <c r="I18" s="507"/>
      <c r="J18" s="507"/>
      <c r="K18" s="507"/>
      <c r="L18" s="508">
        <v>74.3</v>
      </c>
      <c r="M18" s="508"/>
      <c r="N18" s="508"/>
      <c r="O18" s="508"/>
      <c r="P18" s="508"/>
      <c r="Q18" s="508"/>
      <c r="R18" s="509"/>
      <c r="S18" s="509"/>
      <c r="T18" s="509"/>
      <c r="U18" s="509"/>
      <c r="V18" s="510"/>
      <c r="W18" s="526"/>
      <c r="X18" s="527"/>
      <c r="Y18" s="527"/>
      <c r="Z18" s="527"/>
      <c r="AA18" s="527"/>
      <c r="AB18" s="551"/>
      <c r="AC18" s="425">
        <v>68.8</v>
      </c>
      <c r="AD18" s="426"/>
      <c r="AE18" s="426"/>
      <c r="AF18" s="426"/>
      <c r="AG18" s="511"/>
      <c r="AH18" s="425">
        <v>67.7</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10061676</v>
      </c>
      <c r="BO18" s="456"/>
      <c r="BP18" s="456"/>
      <c r="BQ18" s="456"/>
      <c r="BR18" s="456"/>
      <c r="BS18" s="456"/>
      <c r="BT18" s="456"/>
      <c r="BU18" s="457"/>
      <c r="BV18" s="455">
        <v>9366385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148</v>
      </c>
      <c r="C19" s="506"/>
      <c r="D19" s="506"/>
      <c r="E19" s="507"/>
      <c r="F19" s="507"/>
      <c r="G19" s="507"/>
      <c r="H19" s="507"/>
      <c r="I19" s="507"/>
      <c r="J19" s="507"/>
      <c r="K19" s="507"/>
      <c r="L19" s="515">
        <v>486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13120528</v>
      </c>
      <c r="BO19" s="456"/>
      <c r="BP19" s="456"/>
      <c r="BQ19" s="456"/>
      <c r="BR19" s="456"/>
      <c r="BS19" s="456"/>
      <c r="BT19" s="456"/>
      <c r="BU19" s="457"/>
      <c r="BV19" s="455">
        <v>14469848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150</v>
      </c>
      <c r="C20" s="506"/>
      <c r="D20" s="506"/>
      <c r="E20" s="507"/>
      <c r="F20" s="507"/>
      <c r="G20" s="507"/>
      <c r="H20" s="507"/>
      <c r="I20" s="507"/>
      <c r="J20" s="507"/>
      <c r="K20" s="507"/>
      <c r="L20" s="515">
        <v>13499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21333867</v>
      </c>
      <c r="BO22" s="485"/>
      <c r="BP22" s="485"/>
      <c r="BQ22" s="485"/>
      <c r="BR22" s="485"/>
      <c r="BS22" s="485"/>
      <c r="BT22" s="485"/>
      <c r="BU22" s="486"/>
      <c r="BV22" s="484">
        <v>21690205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18710458</v>
      </c>
      <c r="BO23" s="456"/>
      <c r="BP23" s="456"/>
      <c r="BQ23" s="456"/>
      <c r="BR23" s="456"/>
      <c r="BS23" s="456"/>
      <c r="BT23" s="456"/>
      <c r="BU23" s="457"/>
      <c r="BV23" s="455">
        <v>18849049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160</v>
      </c>
      <c r="F24" s="412"/>
      <c r="G24" s="412"/>
      <c r="H24" s="412"/>
      <c r="I24" s="412"/>
      <c r="J24" s="412"/>
      <c r="K24" s="413"/>
      <c r="L24" s="408">
        <v>1</v>
      </c>
      <c r="M24" s="409"/>
      <c r="N24" s="409"/>
      <c r="O24" s="409"/>
      <c r="P24" s="410"/>
      <c r="Q24" s="408">
        <v>8110</v>
      </c>
      <c r="R24" s="409"/>
      <c r="S24" s="409"/>
      <c r="T24" s="409"/>
      <c r="U24" s="409"/>
      <c r="V24" s="410"/>
      <c r="W24" s="498"/>
      <c r="X24" s="435"/>
      <c r="Y24" s="436"/>
      <c r="Z24" s="411" t="s">
        <v>161</v>
      </c>
      <c r="AA24" s="412"/>
      <c r="AB24" s="412"/>
      <c r="AC24" s="412"/>
      <c r="AD24" s="412"/>
      <c r="AE24" s="412"/>
      <c r="AF24" s="412"/>
      <c r="AG24" s="413"/>
      <c r="AH24" s="408">
        <v>232</v>
      </c>
      <c r="AI24" s="409"/>
      <c r="AJ24" s="409"/>
      <c r="AK24" s="409"/>
      <c r="AL24" s="410"/>
      <c r="AM24" s="408">
        <v>711080</v>
      </c>
      <c r="AN24" s="409"/>
      <c r="AO24" s="409"/>
      <c r="AP24" s="409"/>
      <c r="AQ24" s="409"/>
      <c r="AR24" s="410"/>
      <c r="AS24" s="408">
        <v>3065</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17057163</v>
      </c>
      <c r="BO24" s="456"/>
      <c r="BP24" s="456"/>
      <c r="BQ24" s="456"/>
      <c r="BR24" s="456"/>
      <c r="BS24" s="456"/>
      <c r="BT24" s="456"/>
      <c r="BU24" s="457"/>
      <c r="BV24" s="455">
        <v>16941755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163</v>
      </c>
      <c r="F25" s="412"/>
      <c r="G25" s="412"/>
      <c r="H25" s="412"/>
      <c r="I25" s="412"/>
      <c r="J25" s="412"/>
      <c r="K25" s="413"/>
      <c r="L25" s="408">
        <v>1</v>
      </c>
      <c r="M25" s="409"/>
      <c r="N25" s="409"/>
      <c r="O25" s="409"/>
      <c r="P25" s="410"/>
      <c r="Q25" s="408">
        <v>6410</v>
      </c>
      <c r="R25" s="409"/>
      <c r="S25" s="409"/>
      <c r="T25" s="409"/>
      <c r="U25" s="409"/>
      <c r="V25" s="410"/>
      <c r="W25" s="498"/>
      <c r="X25" s="435"/>
      <c r="Y25" s="436"/>
      <c r="Z25" s="411" t="s">
        <v>164</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8744056</v>
      </c>
      <c r="BO25" s="485"/>
      <c r="BP25" s="485"/>
      <c r="BQ25" s="485"/>
      <c r="BR25" s="485"/>
      <c r="BS25" s="485"/>
      <c r="BT25" s="485"/>
      <c r="BU25" s="486"/>
      <c r="BV25" s="484">
        <v>9507962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166</v>
      </c>
      <c r="F26" s="412"/>
      <c r="G26" s="412"/>
      <c r="H26" s="412"/>
      <c r="I26" s="412"/>
      <c r="J26" s="412"/>
      <c r="K26" s="413"/>
      <c r="L26" s="408">
        <v>1</v>
      </c>
      <c r="M26" s="409"/>
      <c r="N26" s="409"/>
      <c r="O26" s="409"/>
      <c r="P26" s="410"/>
      <c r="Q26" s="408">
        <v>5670</v>
      </c>
      <c r="R26" s="409"/>
      <c r="S26" s="409"/>
      <c r="T26" s="409"/>
      <c r="U26" s="409"/>
      <c r="V26" s="410"/>
      <c r="W26" s="498"/>
      <c r="X26" s="435"/>
      <c r="Y26" s="436"/>
      <c r="Z26" s="411" t="s">
        <v>167</v>
      </c>
      <c r="AA26" s="466"/>
      <c r="AB26" s="466"/>
      <c r="AC26" s="466"/>
      <c r="AD26" s="466"/>
      <c r="AE26" s="466"/>
      <c r="AF26" s="466"/>
      <c r="AG26" s="467"/>
      <c r="AH26" s="408" t="s">
        <v>121</v>
      </c>
      <c r="AI26" s="409"/>
      <c r="AJ26" s="409"/>
      <c r="AK26" s="409"/>
      <c r="AL26" s="410"/>
      <c r="AM26" s="408" t="s">
        <v>121</v>
      </c>
      <c r="AN26" s="409"/>
      <c r="AO26" s="409"/>
      <c r="AP26" s="409"/>
      <c r="AQ26" s="409"/>
      <c r="AR26" s="410"/>
      <c r="AS26" s="408" t="s">
        <v>121</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169</v>
      </c>
      <c r="F27" s="412"/>
      <c r="G27" s="412"/>
      <c r="H27" s="412"/>
      <c r="I27" s="412"/>
      <c r="J27" s="412"/>
      <c r="K27" s="413"/>
      <c r="L27" s="408">
        <v>1</v>
      </c>
      <c r="M27" s="409"/>
      <c r="N27" s="409"/>
      <c r="O27" s="409"/>
      <c r="P27" s="410"/>
      <c r="Q27" s="408">
        <v>4017</v>
      </c>
      <c r="R27" s="409"/>
      <c r="S27" s="409"/>
      <c r="T27" s="409"/>
      <c r="U27" s="409"/>
      <c r="V27" s="410"/>
      <c r="W27" s="498"/>
      <c r="X27" s="435"/>
      <c r="Y27" s="436"/>
      <c r="Z27" s="411" t="s">
        <v>170</v>
      </c>
      <c r="AA27" s="412"/>
      <c r="AB27" s="412"/>
      <c r="AC27" s="412"/>
      <c r="AD27" s="412"/>
      <c r="AE27" s="412"/>
      <c r="AF27" s="412"/>
      <c r="AG27" s="413"/>
      <c r="AH27" s="408">
        <v>14</v>
      </c>
      <c r="AI27" s="409"/>
      <c r="AJ27" s="409"/>
      <c r="AK27" s="409"/>
      <c r="AL27" s="410"/>
      <c r="AM27" s="408">
        <v>40747</v>
      </c>
      <c r="AN27" s="409"/>
      <c r="AO27" s="409"/>
      <c r="AP27" s="409"/>
      <c r="AQ27" s="409"/>
      <c r="AR27" s="410"/>
      <c r="AS27" s="408">
        <v>2911</v>
      </c>
      <c r="AT27" s="409"/>
      <c r="AU27" s="409"/>
      <c r="AV27" s="409"/>
      <c r="AW27" s="409"/>
      <c r="AX27" s="468"/>
      <c r="AY27" s="492" t="s">
        <v>171</v>
      </c>
      <c r="AZ27" s="493"/>
      <c r="BA27" s="493"/>
      <c r="BB27" s="493"/>
      <c r="BC27" s="493"/>
      <c r="BD27" s="493"/>
      <c r="BE27" s="493"/>
      <c r="BF27" s="493"/>
      <c r="BG27" s="493"/>
      <c r="BH27" s="493"/>
      <c r="BI27" s="493"/>
      <c r="BJ27" s="493"/>
      <c r="BK27" s="493"/>
      <c r="BL27" s="493"/>
      <c r="BM27" s="494"/>
      <c r="BN27" s="489" t="s">
        <v>121</v>
      </c>
      <c r="BO27" s="490"/>
      <c r="BP27" s="490"/>
      <c r="BQ27" s="490"/>
      <c r="BR27" s="490"/>
      <c r="BS27" s="490"/>
      <c r="BT27" s="490"/>
      <c r="BU27" s="491"/>
      <c r="BV27" s="489" t="s">
        <v>121</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172</v>
      </c>
      <c r="F28" s="412"/>
      <c r="G28" s="412"/>
      <c r="H28" s="412"/>
      <c r="I28" s="412"/>
      <c r="J28" s="412"/>
      <c r="K28" s="413"/>
      <c r="L28" s="408">
        <v>1</v>
      </c>
      <c r="M28" s="409"/>
      <c r="N28" s="409"/>
      <c r="O28" s="409"/>
      <c r="P28" s="410"/>
      <c r="Q28" s="408">
        <v>3678</v>
      </c>
      <c r="R28" s="409"/>
      <c r="S28" s="409"/>
      <c r="T28" s="409"/>
      <c r="U28" s="409"/>
      <c r="V28" s="410"/>
      <c r="W28" s="498"/>
      <c r="X28" s="435"/>
      <c r="Y28" s="436"/>
      <c r="Z28" s="411" t="s">
        <v>173</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174</v>
      </c>
      <c r="AZ28" s="473"/>
      <c r="BA28" s="473"/>
      <c r="BB28" s="474"/>
      <c r="BC28" s="481" t="s">
        <v>46</v>
      </c>
      <c r="BD28" s="482"/>
      <c r="BE28" s="482"/>
      <c r="BF28" s="482"/>
      <c r="BG28" s="482"/>
      <c r="BH28" s="482"/>
      <c r="BI28" s="482"/>
      <c r="BJ28" s="482"/>
      <c r="BK28" s="482"/>
      <c r="BL28" s="482"/>
      <c r="BM28" s="483"/>
      <c r="BN28" s="484">
        <v>3559351</v>
      </c>
      <c r="BO28" s="485"/>
      <c r="BP28" s="485"/>
      <c r="BQ28" s="485"/>
      <c r="BR28" s="485"/>
      <c r="BS28" s="485"/>
      <c r="BT28" s="485"/>
      <c r="BU28" s="486"/>
      <c r="BV28" s="484">
        <v>3340734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175</v>
      </c>
      <c r="F29" s="412"/>
      <c r="G29" s="412"/>
      <c r="H29" s="412"/>
      <c r="I29" s="412"/>
      <c r="J29" s="412"/>
      <c r="K29" s="413"/>
      <c r="L29" s="408">
        <v>16</v>
      </c>
      <c r="M29" s="409"/>
      <c r="N29" s="409"/>
      <c r="O29" s="409"/>
      <c r="P29" s="410"/>
      <c r="Q29" s="408">
        <v>3469</v>
      </c>
      <c r="R29" s="409"/>
      <c r="S29" s="409"/>
      <c r="T29" s="409"/>
      <c r="U29" s="409"/>
      <c r="V29" s="410"/>
      <c r="W29" s="499"/>
      <c r="X29" s="500"/>
      <c r="Y29" s="501"/>
      <c r="Z29" s="411" t="s">
        <v>176</v>
      </c>
      <c r="AA29" s="412"/>
      <c r="AB29" s="412"/>
      <c r="AC29" s="412"/>
      <c r="AD29" s="412"/>
      <c r="AE29" s="412"/>
      <c r="AF29" s="412"/>
      <c r="AG29" s="413"/>
      <c r="AH29" s="408">
        <v>246</v>
      </c>
      <c r="AI29" s="409"/>
      <c r="AJ29" s="409"/>
      <c r="AK29" s="409"/>
      <c r="AL29" s="410"/>
      <c r="AM29" s="408">
        <v>751827</v>
      </c>
      <c r="AN29" s="409"/>
      <c r="AO29" s="409"/>
      <c r="AP29" s="409"/>
      <c r="AQ29" s="409"/>
      <c r="AR29" s="410"/>
      <c r="AS29" s="408">
        <v>3056</v>
      </c>
      <c r="AT29" s="409"/>
      <c r="AU29" s="409"/>
      <c r="AV29" s="409"/>
      <c r="AW29" s="409"/>
      <c r="AX29" s="468"/>
      <c r="AY29" s="475"/>
      <c r="AZ29" s="476"/>
      <c r="BA29" s="476"/>
      <c r="BB29" s="477"/>
      <c r="BC29" s="469" t="s">
        <v>177</v>
      </c>
      <c r="BD29" s="470"/>
      <c r="BE29" s="470"/>
      <c r="BF29" s="470"/>
      <c r="BG29" s="470"/>
      <c r="BH29" s="470"/>
      <c r="BI29" s="470"/>
      <c r="BJ29" s="470"/>
      <c r="BK29" s="470"/>
      <c r="BL29" s="470"/>
      <c r="BM29" s="471"/>
      <c r="BN29" s="455">
        <v>651827</v>
      </c>
      <c r="BO29" s="456"/>
      <c r="BP29" s="456"/>
      <c r="BQ29" s="456"/>
      <c r="BR29" s="456"/>
      <c r="BS29" s="456"/>
      <c r="BT29" s="456"/>
      <c r="BU29" s="457"/>
      <c r="BV29" s="455">
        <v>868327</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178</v>
      </c>
      <c r="X30" s="423"/>
      <c r="Y30" s="423"/>
      <c r="Z30" s="423"/>
      <c r="AA30" s="423"/>
      <c r="AB30" s="423"/>
      <c r="AC30" s="423"/>
      <c r="AD30" s="423"/>
      <c r="AE30" s="423"/>
      <c r="AF30" s="423"/>
      <c r="AG30" s="424"/>
      <c r="AH30" s="425">
        <v>97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2906638</v>
      </c>
      <c r="BO30" s="490"/>
      <c r="BP30" s="490"/>
      <c r="BQ30" s="490"/>
      <c r="BR30" s="490"/>
      <c r="BS30" s="490"/>
      <c r="BT30" s="490"/>
      <c r="BU30" s="491"/>
      <c r="BV30" s="489">
        <v>3178319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179</v>
      </c>
      <c r="D32" s="414"/>
      <c r="E32" s="414"/>
      <c r="F32" s="414"/>
      <c r="G32" s="414"/>
      <c r="H32" s="414"/>
      <c r="I32" s="414"/>
      <c r="J32" s="414"/>
      <c r="K32" s="414"/>
      <c r="L32" s="414"/>
      <c r="M32" s="414"/>
      <c r="N32" s="414"/>
      <c r="O32" s="414"/>
      <c r="P32" s="414"/>
      <c r="Q32" s="414"/>
      <c r="R32" s="414"/>
      <c r="S32" s="414"/>
      <c r="U32" s="415" t="s">
        <v>180</v>
      </c>
      <c r="V32" s="415"/>
      <c r="W32" s="415"/>
      <c r="X32" s="415"/>
      <c r="Y32" s="415"/>
      <c r="Z32" s="415"/>
      <c r="AA32" s="415"/>
      <c r="AB32" s="415"/>
      <c r="AC32" s="415"/>
      <c r="AD32" s="415"/>
      <c r="AE32" s="415"/>
      <c r="AF32" s="415"/>
      <c r="AG32" s="415"/>
      <c r="AH32" s="415"/>
      <c r="AI32" s="415"/>
      <c r="AJ32" s="415"/>
      <c r="AK32" s="415"/>
      <c r="AM32" s="415" t="s">
        <v>181</v>
      </c>
      <c r="AN32" s="415"/>
      <c r="AO32" s="415"/>
      <c r="AP32" s="415"/>
      <c r="AQ32" s="415"/>
      <c r="AR32" s="415"/>
      <c r="AS32" s="415"/>
      <c r="AT32" s="415"/>
      <c r="AU32" s="415"/>
      <c r="AV32" s="415"/>
      <c r="AW32" s="415"/>
      <c r="AX32" s="415"/>
      <c r="AY32" s="415"/>
      <c r="AZ32" s="415"/>
      <c r="BA32" s="415"/>
      <c r="BB32" s="415"/>
      <c r="BC32" s="415"/>
      <c r="BE32" s="415" t="s">
        <v>182</v>
      </c>
      <c r="BF32" s="415"/>
      <c r="BG32" s="415"/>
      <c r="BH32" s="415"/>
      <c r="BI32" s="415"/>
      <c r="BJ32" s="415"/>
      <c r="BK32" s="415"/>
      <c r="BL32" s="415"/>
      <c r="BM32" s="415"/>
      <c r="BN32" s="415"/>
      <c r="BO32" s="415"/>
      <c r="BP32" s="415"/>
      <c r="BQ32" s="415"/>
      <c r="BR32" s="415"/>
      <c r="BS32" s="415"/>
      <c r="BT32" s="415"/>
      <c r="BU32" s="415"/>
      <c r="BW32" s="415" t="s">
        <v>183</v>
      </c>
      <c r="BX32" s="415"/>
      <c r="BY32" s="415"/>
      <c r="BZ32" s="415"/>
      <c r="CA32" s="415"/>
      <c r="CB32" s="415"/>
      <c r="CC32" s="415"/>
      <c r="CD32" s="415"/>
      <c r="CE32" s="415"/>
      <c r="CF32" s="415"/>
      <c r="CG32" s="415"/>
      <c r="CH32" s="415"/>
      <c r="CI32" s="415"/>
      <c r="CJ32" s="415"/>
      <c r="CK32" s="415"/>
      <c r="CL32" s="415"/>
      <c r="CM32" s="415"/>
      <c r="CO32" s="415" t="s">
        <v>184</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185</v>
      </c>
      <c r="D33" s="407"/>
      <c r="E33" s="406" t="s">
        <v>186</v>
      </c>
      <c r="F33" s="406"/>
      <c r="G33" s="406"/>
      <c r="H33" s="406"/>
      <c r="I33" s="406"/>
      <c r="J33" s="406"/>
      <c r="K33" s="406"/>
      <c r="L33" s="406"/>
      <c r="M33" s="406"/>
      <c r="N33" s="406"/>
      <c r="O33" s="406"/>
      <c r="P33" s="406"/>
      <c r="Q33" s="406"/>
      <c r="R33" s="406"/>
      <c r="S33" s="406"/>
      <c r="T33" s="194"/>
      <c r="U33" s="407" t="s">
        <v>185</v>
      </c>
      <c r="V33" s="407"/>
      <c r="W33" s="406" t="s">
        <v>186</v>
      </c>
      <c r="X33" s="406"/>
      <c r="Y33" s="406"/>
      <c r="Z33" s="406"/>
      <c r="AA33" s="406"/>
      <c r="AB33" s="406"/>
      <c r="AC33" s="406"/>
      <c r="AD33" s="406"/>
      <c r="AE33" s="406"/>
      <c r="AF33" s="406"/>
      <c r="AG33" s="406"/>
      <c r="AH33" s="406"/>
      <c r="AI33" s="406"/>
      <c r="AJ33" s="406"/>
      <c r="AK33" s="406"/>
      <c r="AL33" s="194"/>
      <c r="AM33" s="407" t="s">
        <v>185</v>
      </c>
      <c r="AN33" s="407"/>
      <c r="AO33" s="406" t="s">
        <v>186</v>
      </c>
      <c r="AP33" s="406"/>
      <c r="AQ33" s="406"/>
      <c r="AR33" s="406"/>
      <c r="AS33" s="406"/>
      <c r="AT33" s="406"/>
      <c r="AU33" s="406"/>
      <c r="AV33" s="406"/>
      <c r="AW33" s="406"/>
      <c r="AX33" s="406"/>
      <c r="AY33" s="406"/>
      <c r="AZ33" s="406"/>
      <c r="BA33" s="406"/>
      <c r="BB33" s="406"/>
      <c r="BC33" s="406"/>
      <c r="BD33" s="195"/>
      <c r="BE33" s="406" t="s">
        <v>187</v>
      </c>
      <c r="BF33" s="406"/>
      <c r="BG33" s="406" t="s">
        <v>188</v>
      </c>
      <c r="BH33" s="406"/>
      <c r="BI33" s="406"/>
      <c r="BJ33" s="406"/>
      <c r="BK33" s="406"/>
      <c r="BL33" s="406"/>
      <c r="BM33" s="406"/>
      <c r="BN33" s="406"/>
      <c r="BO33" s="406"/>
      <c r="BP33" s="406"/>
      <c r="BQ33" s="406"/>
      <c r="BR33" s="406"/>
      <c r="BS33" s="406"/>
      <c r="BT33" s="406"/>
      <c r="BU33" s="406"/>
      <c r="BV33" s="195"/>
      <c r="BW33" s="407" t="s">
        <v>187</v>
      </c>
      <c r="BX33" s="407"/>
      <c r="BY33" s="406" t="s">
        <v>189</v>
      </c>
      <c r="BZ33" s="406"/>
      <c r="CA33" s="406"/>
      <c r="CB33" s="406"/>
      <c r="CC33" s="406"/>
      <c r="CD33" s="406"/>
      <c r="CE33" s="406"/>
      <c r="CF33" s="406"/>
      <c r="CG33" s="406"/>
      <c r="CH33" s="406"/>
      <c r="CI33" s="406"/>
      <c r="CJ33" s="406"/>
      <c r="CK33" s="406"/>
      <c r="CL33" s="406"/>
      <c r="CM33" s="406"/>
      <c r="CN33" s="194"/>
      <c r="CO33" s="407" t="s">
        <v>185</v>
      </c>
      <c r="CP33" s="407"/>
      <c r="CQ33" s="406" t="s">
        <v>190</v>
      </c>
      <c r="CR33" s="406"/>
      <c r="CS33" s="406"/>
      <c r="CT33" s="406"/>
      <c r="CU33" s="406"/>
      <c r="CV33" s="406"/>
      <c r="CW33" s="406"/>
      <c r="CX33" s="406"/>
      <c r="CY33" s="406"/>
      <c r="CZ33" s="406"/>
      <c r="DA33" s="406"/>
      <c r="DB33" s="406"/>
      <c r="DC33" s="406"/>
      <c r="DD33" s="406"/>
      <c r="DE33" s="406"/>
      <c r="DF33" s="194"/>
      <c r="DG33" s="405" t="s">
        <v>191</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宇土市国民健康保険特別会計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宇土市水道事業会計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宇城広域連合（一般会計）</v>
      </c>
      <c r="BZ34" s="404"/>
      <c r="CA34" s="404"/>
      <c r="CB34" s="404"/>
      <c r="CC34" s="404"/>
      <c r="CD34" s="404"/>
      <c r="CE34" s="404"/>
      <c r="CF34" s="404"/>
      <c r="CG34" s="404"/>
      <c r="CH34" s="404"/>
      <c r="CI34" s="404"/>
      <c r="CJ34" s="404"/>
      <c r="CK34" s="404"/>
      <c r="CL34" s="404"/>
      <c r="CM34" s="404"/>
      <c r="CN34" s="169"/>
      <c r="CO34" s="403">
        <f>IF(CQ34="","",MAX(C34:D43,U34:V43,AM34:AN43,BE34:BF43,BW34:BX43)+1)</f>
        <v>13</v>
      </c>
      <c r="CP34" s="403"/>
      <c r="CQ34" s="404" t="str">
        <f>IF('各会計、関係団体の財政状況及び健全化判断比率'!BS7="","",'各会計、関係団体の財政状況及び健全化判断比率'!BS7)</f>
        <v>宇土市土地開発公社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宇土市介護保険特別会計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宇土市下水道事業会計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宇城広域連合（ふるさと市町村圏基金特別会計）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宇土市後期高齢者医療特別会計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熊本県市町村総合事務組合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熊本県後期高齢者医療広域連合（一般会計）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熊本県後期高齢者医療広域連合（後期高齢者医療特別会計）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上天草・宇城水道企業団</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400" t="s">
        <v>193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199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A9YIwMEm5IOgGfpm33tpSKD4TeQANZMqenJlf6oP5pn174NiCgCmWj+Z8JiHaJ7Bm1x8knc5WyxwdF1U/AhpSg==" saltValue="akKUB5fPK2BzwMkJA+VOs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201</v>
      </c>
      <c r="DI1" s="754"/>
      <c r="DJ1" s="754"/>
      <c r="DK1" s="754"/>
      <c r="DL1" s="754"/>
      <c r="DM1" s="754"/>
      <c r="DN1" s="755"/>
      <c r="DO1" s="202"/>
      <c r="DP1" s="753" t="s">
        <v>202</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207</v>
      </c>
      <c r="S4" s="710"/>
      <c r="T4" s="710"/>
      <c r="U4" s="710"/>
      <c r="V4" s="710"/>
      <c r="W4" s="710"/>
      <c r="X4" s="710"/>
      <c r="Y4" s="711"/>
      <c r="Z4" s="709" t="s">
        <v>208</v>
      </c>
      <c r="AA4" s="710"/>
      <c r="AB4" s="710"/>
      <c r="AC4" s="711"/>
      <c r="AD4" s="709" t="s">
        <v>209</v>
      </c>
      <c r="AE4" s="710"/>
      <c r="AF4" s="710"/>
      <c r="AG4" s="710"/>
      <c r="AH4" s="710"/>
      <c r="AI4" s="710"/>
      <c r="AJ4" s="710"/>
      <c r="AK4" s="711"/>
      <c r="AL4" s="709" t="s">
        <v>208</v>
      </c>
      <c r="AM4" s="710"/>
      <c r="AN4" s="710"/>
      <c r="AO4" s="711"/>
      <c r="AP4" s="756" t="s">
        <v>210</v>
      </c>
      <c r="AQ4" s="756"/>
      <c r="AR4" s="756"/>
      <c r="AS4" s="756"/>
      <c r="AT4" s="756"/>
      <c r="AU4" s="756"/>
      <c r="AV4" s="756"/>
      <c r="AW4" s="756"/>
      <c r="AX4" s="756"/>
      <c r="AY4" s="756"/>
      <c r="AZ4" s="756"/>
      <c r="BA4" s="756"/>
      <c r="BB4" s="756"/>
      <c r="BC4" s="756"/>
      <c r="BD4" s="756"/>
      <c r="BE4" s="756"/>
      <c r="BF4" s="756"/>
      <c r="BG4" s="756" t="s">
        <v>211</v>
      </c>
      <c r="BH4" s="756"/>
      <c r="BI4" s="756"/>
      <c r="BJ4" s="756"/>
      <c r="BK4" s="756"/>
      <c r="BL4" s="756"/>
      <c r="BM4" s="756"/>
      <c r="BN4" s="756"/>
      <c r="BO4" s="756" t="s">
        <v>208</v>
      </c>
      <c r="BP4" s="756"/>
      <c r="BQ4" s="756"/>
      <c r="BR4" s="756"/>
      <c r="BS4" s="756" t="s">
        <v>212</v>
      </c>
      <c r="BT4" s="756"/>
      <c r="BU4" s="756"/>
      <c r="BV4" s="756"/>
      <c r="BW4" s="756"/>
      <c r="BX4" s="756"/>
      <c r="BY4" s="756"/>
      <c r="BZ4" s="756"/>
      <c r="CA4" s="756"/>
      <c r="CB4" s="756"/>
      <c r="CD4" s="709" t="s">
        <v>213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214</v>
      </c>
      <c r="C5" s="716"/>
      <c r="D5" s="716"/>
      <c r="E5" s="716"/>
      <c r="F5" s="716"/>
      <c r="G5" s="716"/>
      <c r="H5" s="716"/>
      <c r="I5" s="716"/>
      <c r="J5" s="716"/>
      <c r="K5" s="716"/>
      <c r="L5" s="716"/>
      <c r="M5" s="716"/>
      <c r="N5" s="716"/>
      <c r="O5" s="716"/>
      <c r="P5" s="716"/>
      <c r="Q5" s="717"/>
      <c r="R5" s="712">
        <v>4266712</v>
      </c>
      <c r="S5" s="713"/>
      <c r="T5" s="713"/>
      <c r="U5" s="713"/>
      <c r="V5" s="713"/>
      <c r="W5" s="713"/>
      <c r="X5" s="713"/>
      <c r="Y5" s="738"/>
      <c r="Z5" s="751">
        <v>18.899999999999999</v>
      </c>
      <c r="AA5" s="751"/>
      <c r="AB5" s="751"/>
      <c r="AC5" s="751"/>
      <c r="AD5" s="752">
        <v>4266712</v>
      </c>
      <c r="AE5" s="752"/>
      <c r="AF5" s="752"/>
      <c r="AG5" s="752"/>
      <c r="AH5" s="752"/>
      <c r="AI5" s="752"/>
      <c r="AJ5" s="752"/>
      <c r="AK5" s="752"/>
      <c r="AL5" s="739">
        <v>40.799999999999997</v>
      </c>
      <c r="AM5" s="721"/>
      <c r="AN5" s="721"/>
      <c r="AO5" s="740"/>
      <c r="AP5" s="715" t="s">
        <v>215</v>
      </c>
      <c r="AQ5" s="716"/>
      <c r="AR5" s="716"/>
      <c r="AS5" s="716"/>
      <c r="AT5" s="716"/>
      <c r="AU5" s="716"/>
      <c r="AV5" s="716"/>
      <c r="AW5" s="716"/>
      <c r="AX5" s="716"/>
      <c r="AY5" s="716"/>
      <c r="AZ5" s="716"/>
      <c r="BA5" s="716"/>
      <c r="BB5" s="716"/>
      <c r="BC5" s="716"/>
      <c r="BD5" s="716"/>
      <c r="BE5" s="716"/>
      <c r="BF5" s="717"/>
      <c r="BG5" s="657">
        <v>4266712</v>
      </c>
      <c r="BH5" s="658"/>
      <c r="BI5" s="658"/>
      <c r="BJ5" s="658"/>
      <c r="BK5" s="658"/>
      <c r="BL5" s="658"/>
      <c r="BM5" s="658"/>
      <c r="BN5" s="659"/>
      <c r="BO5" s="695">
        <v>100</v>
      </c>
      <c r="BP5" s="695"/>
      <c r="BQ5" s="695"/>
      <c r="BR5" s="695"/>
      <c r="BS5" s="696">
        <v>210489</v>
      </c>
      <c r="BT5" s="696"/>
      <c r="BU5" s="696"/>
      <c r="BV5" s="696"/>
      <c r="BW5" s="696"/>
      <c r="BX5" s="696"/>
      <c r="BY5" s="696"/>
      <c r="BZ5" s="696"/>
      <c r="CA5" s="696"/>
      <c r="CB5" s="736"/>
      <c r="CD5" s="709" t="s">
        <v>210</v>
      </c>
      <c r="CE5" s="710"/>
      <c r="CF5" s="710"/>
      <c r="CG5" s="710"/>
      <c r="CH5" s="710"/>
      <c r="CI5" s="710"/>
      <c r="CJ5" s="710"/>
      <c r="CK5" s="710"/>
      <c r="CL5" s="710"/>
      <c r="CM5" s="710"/>
      <c r="CN5" s="710"/>
      <c r="CO5" s="710"/>
      <c r="CP5" s="710"/>
      <c r="CQ5" s="711"/>
      <c r="CR5" s="709" t="s">
        <v>216</v>
      </c>
      <c r="CS5" s="710"/>
      <c r="CT5" s="710"/>
      <c r="CU5" s="710"/>
      <c r="CV5" s="710"/>
      <c r="CW5" s="710"/>
      <c r="CX5" s="710"/>
      <c r="CY5" s="711"/>
      <c r="CZ5" s="709" t="s">
        <v>208</v>
      </c>
      <c r="DA5" s="710"/>
      <c r="DB5" s="710"/>
      <c r="DC5" s="711"/>
      <c r="DD5" s="709" t="s">
        <v>217</v>
      </c>
      <c r="DE5" s="710"/>
      <c r="DF5" s="710"/>
      <c r="DG5" s="710"/>
      <c r="DH5" s="710"/>
      <c r="DI5" s="710"/>
      <c r="DJ5" s="710"/>
      <c r="DK5" s="710"/>
      <c r="DL5" s="710"/>
      <c r="DM5" s="710"/>
      <c r="DN5" s="710"/>
      <c r="DO5" s="710"/>
      <c r="DP5" s="711"/>
      <c r="DQ5" s="709" t="s">
        <v>218</v>
      </c>
      <c r="DR5" s="710"/>
      <c r="DS5" s="710"/>
      <c r="DT5" s="710"/>
      <c r="DU5" s="710"/>
      <c r="DV5" s="710"/>
      <c r="DW5" s="710"/>
      <c r="DX5" s="710"/>
      <c r="DY5" s="710"/>
      <c r="DZ5" s="710"/>
      <c r="EA5" s="710"/>
      <c r="EB5" s="710"/>
      <c r="EC5" s="711"/>
    </row>
    <row r="6" spans="2:143" ht="11.25" customHeight="1" x14ac:dyDescent="0.15">
      <c r="B6" s="654" t="s">
        <v>219</v>
      </c>
      <c r="C6" s="655"/>
      <c r="D6" s="655"/>
      <c r="E6" s="655"/>
      <c r="F6" s="655"/>
      <c r="G6" s="655"/>
      <c r="H6" s="655"/>
      <c r="I6" s="655"/>
      <c r="J6" s="655"/>
      <c r="K6" s="655"/>
      <c r="L6" s="655"/>
      <c r="M6" s="655"/>
      <c r="N6" s="655"/>
      <c r="O6" s="655"/>
      <c r="P6" s="655"/>
      <c r="Q6" s="656"/>
      <c r="R6" s="657">
        <v>155086</v>
      </c>
      <c r="S6" s="658"/>
      <c r="T6" s="658"/>
      <c r="U6" s="658"/>
      <c r="V6" s="658"/>
      <c r="W6" s="658"/>
      <c r="X6" s="658"/>
      <c r="Y6" s="659"/>
      <c r="Z6" s="695">
        <v>0.7</v>
      </c>
      <c r="AA6" s="695"/>
      <c r="AB6" s="695"/>
      <c r="AC6" s="695"/>
      <c r="AD6" s="696">
        <v>155086</v>
      </c>
      <c r="AE6" s="696"/>
      <c r="AF6" s="696"/>
      <c r="AG6" s="696"/>
      <c r="AH6" s="696"/>
      <c r="AI6" s="696"/>
      <c r="AJ6" s="696"/>
      <c r="AK6" s="696"/>
      <c r="AL6" s="660">
        <v>1.5</v>
      </c>
      <c r="AM6" s="661"/>
      <c r="AN6" s="661"/>
      <c r="AO6" s="697"/>
      <c r="AP6" s="654" t="s">
        <v>220</v>
      </c>
      <c r="AQ6" s="655"/>
      <c r="AR6" s="655"/>
      <c r="AS6" s="655"/>
      <c r="AT6" s="655"/>
      <c r="AU6" s="655"/>
      <c r="AV6" s="655"/>
      <c r="AW6" s="655"/>
      <c r="AX6" s="655"/>
      <c r="AY6" s="655"/>
      <c r="AZ6" s="655"/>
      <c r="BA6" s="655"/>
      <c r="BB6" s="655"/>
      <c r="BC6" s="655"/>
      <c r="BD6" s="655"/>
      <c r="BE6" s="655"/>
      <c r="BF6" s="656"/>
      <c r="BG6" s="657">
        <v>4266712</v>
      </c>
      <c r="BH6" s="658"/>
      <c r="BI6" s="658"/>
      <c r="BJ6" s="658"/>
      <c r="BK6" s="658"/>
      <c r="BL6" s="658"/>
      <c r="BM6" s="658"/>
      <c r="BN6" s="659"/>
      <c r="BO6" s="695">
        <v>100</v>
      </c>
      <c r="BP6" s="695"/>
      <c r="BQ6" s="695"/>
      <c r="BR6" s="695"/>
      <c r="BS6" s="696">
        <v>210489</v>
      </c>
      <c r="BT6" s="696"/>
      <c r="BU6" s="696"/>
      <c r="BV6" s="696"/>
      <c r="BW6" s="696"/>
      <c r="BX6" s="696"/>
      <c r="BY6" s="696"/>
      <c r="BZ6" s="696"/>
      <c r="CA6" s="696"/>
      <c r="CB6" s="736"/>
      <c r="CD6" s="715" t="s">
        <v>221</v>
      </c>
      <c r="CE6" s="716"/>
      <c r="CF6" s="716"/>
      <c r="CG6" s="716"/>
      <c r="CH6" s="716"/>
      <c r="CI6" s="716"/>
      <c r="CJ6" s="716"/>
      <c r="CK6" s="716"/>
      <c r="CL6" s="716"/>
      <c r="CM6" s="716"/>
      <c r="CN6" s="716"/>
      <c r="CO6" s="716"/>
      <c r="CP6" s="716"/>
      <c r="CQ6" s="717"/>
      <c r="CR6" s="657">
        <v>177442</v>
      </c>
      <c r="CS6" s="658"/>
      <c r="CT6" s="658"/>
      <c r="CU6" s="658"/>
      <c r="CV6" s="658"/>
      <c r="CW6" s="658"/>
      <c r="CX6" s="658"/>
      <c r="CY6" s="659"/>
      <c r="CZ6" s="739">
        <v>0.8</v>
      </c>
      <c r="DA6" s="721"/>
      <c r="DB6" s="721"/>
      <c r="DC6" s="741"/>
      <c r="DD6" s="663" t="s">
        <v>121</v>
      </c>
      <c r="DE6" s="658"/>
      <c r="DF6" s="658"/>
      <c r="DG6" s="658"/>
      <c r="DH6" s="658"/>
      <c r="DI6" s="658"/>
      <c r="DJ6" s="658"/>
      <c r="DK6" s="658"/>
      <c r="DL6" s="658"/>
      <c r="DM6" s="658"/>
      <c r="DN6" s="658"/>
      <c r="DO6" s="658"/>
      <c r="DP6" s="659"/>
      <c r="DQ6" s="663">
        <v>177027</v>
      </c>
      <c r="DR6" s="658"/>
      <c r="DS6" s="658"/>
      <c r="DT6" s="658"/>
      <c r="DU6" s="658"/>
      <c r="DV6" s="658"/>
      <c r="DW6" s="658"/>
      <c r="DX6" s="658"/>
      <c r="DY6" s="658"/>
      <c r="DZ6" s="658"/>
      <c r="EA6" s="658"/>
      <c r="EB6" s="658"/>
      <c r="EC6" s="694"/>
    </row>
    <row r="7" spans="2:143" ht="11.25" customHeight="1" x14ac:dyDescent="0.15">
      <c r="B7" s="654" t="s">
        <v>222</v>
      </c>
      <c r="C7" s="655"/>
      <c r="D7" s="655"/>
      <c r="E7" s="655"/>
      <c r="F7" s="655"/>
      <c r="G7" s="655"/>
      <c r="H7" s="655"/>
      <c r="I7" s="655"/>
      <c r="J7" s="655"/>
      <c r="K7" s="655"/>
      <c r="L7" s="655"/>
      <c r="M7" s="655"/>
      <c r="N7" s="655"/>
      <c r="O7" s="655"/>
      <c r="P7" s="655"/>
      <c r="Q7" s="656"/>
      <c r="R7" s="657">
        <v>1333</v>
      </c>
      <c r="S7" s="658"/>
      <c r="T7" s="658"/>
      <c r="U7" s="658"/>
      <c r="V7" s="658"/>
      <c r="W7" s="658"/>
      <c r="X7" s="658"/>
      <c r="Y7" s="659"/>
      <c r="Z7" s="695">
        <v>0</v>
      </c>
      <c r="AA7" s="695"/>
      <c r="AB7" s="695"/>
      <c r="AC7" s="695"/>
      <c r="AD7" s="696">
        <v>1333</v>
      </c>
      <c r="AE7" s="696"/>
      <c r="AF7" s="696"/>
      <c r="AG7" s="696"/>
      <c r="AH7" s="696"/>
      <c r="AI7" s="696"/>
      <c r="AJ7" s="696"/>
      <c r="AK7" s="696"/>
      <c r="AL7" s="660">
        <v>0</v>
      </c>
      <c r="AM7" s="661"/>
      <c r="AN7" s="661"/>
      <c r="AO7" s="697"/>
      <c r="AP7" s="654" t="s">
        <v>223</v>
      </c>
      <c r="AQ7" s="655"/>
      <c r="AR7" s="655"/>
      <c r="AS7" s="655"/>
      <c r="AT7" s="655"/>
      <c r="AU7" s="655"/>
      <c r="AV7" s="655"/>
      <c r="AW7" s="655"/>
      <c r="AX7" s="655"/>
      <c r="AY7" s="655"/>
      <c r="AZ7" s="655"/>
      <c r="BA7" s="655"/>
      <c r="BB7" s="655"/>
      <c r="BC7" s="655"/>
      <c r="BD7" s="655"/>
      <c r="BE7" s="655"/>
      <c r="BF7" s="656"/>
      <c r="BG7" s="657">
        <v>1693730</v>
      </c>
      <c r="BH7" s="658"/>
      <c r="BI7" s="658"/>
      <c r="BJ7" s="658"/>
      <c r="BK7" s="658"/>
      <c r="BL7" s="658"/>
      <c r="BM7" s="658"/>
      <c r="BN7" s="659"/>
      <c r="BO7" s="695">
        <v>39.700000000000003</v>
      </c>
      <c r="BP7" s="695"/>
      <c r="BQ7" s="695"/>
      <c r="BR7" s="695"/>
      <c r="BS7" s="696">
        <v>65186</v>
      </c>
      <c r="BT7" s="696"/>
      <c r="BU7" s="696"/>
      <c r="BV7" s="696"/>
      <c r="BW7" s="696"/>
      <c r="BX7" s="696"/>
      <c r="BY7" s="696"/>
      <c r="BZ7" s="696"/>
      <c r="CA7" s="696"/>
      <c r="CB7" s="736"/>
      <c r="CD7" s="654" t="s">
        <v>224</v>
      </c>
      <c r="CE7" s="655"/>
      <c r="CF7" s="655"/>
      <c r="CG7" s="655"/>
      <c r="CH7" s="655"/>
      <c r="CI7" s="655"/>
      <c r="CJ7" s="655"/>
      <c r="CK7" s="655"/>
      <c r="CL7" s="655"/>
      <c r="CM7" s="655"/>
      <c r="CN7" s="655"/>
      <c r="CO7" s="655"/>
      <c r="CP7" s="655"/>
      <c r="CQ7" s="656"/>
      <c r="CR7" s="657">
        <v>2412052</v>
      </c>
      <c r="CS7" s="658"/>
      <c r="CT7" s="658"/>
      <c r="CU7" s="658"/>
      <c r="CV7" s="658"/>
      <c r="CW7" s="658"/>
      <c r="CX7" s="658"/>
      <c r="CY7" s="659"/>
      <c r="CZ7" s="695">
        <v>11</v>
      </c>
      <c r="DA7" s="695"/>
      <c r="DB7" s="695"/>
      <c r="DC7" s="695"/>
      <c r="DD7" s="663">
        <v>663344</v>
      </c>
      <c r="DE7" s="658"/>
      <c r="DF7" s="658"/>
      <c r="DG7" s="658"/>
      <c r="DH7" s="658"/>
      <c r="DI7" s="658"/>
      <c r="DJ7" s="658"/>
      <c r="DK7" s="658"/>
      <c r="DL7" s="658"/>
      <c r="DM7" s="658"/>
      <c r="DN7" s="658"/>
      <c r="DO7" s="658"/>
      <c r="DP7" s="659"/>
      <c r="DQ7" s="663">
        <v>1481753</v>
      </c>
      <c r="DR7" s="658"/>
      <c r="DS7" s="658"/>
      <c r="DT7" s="658"/>
      <c r="DU7" s="658"/>
      <c r="DV7" s="658"/>
      <c r="DW7" s="658"/>
      <c r="DX7" s="658"/>
      <c r="DY7" s="658"/>
      <c r="DZ7" s="658"/>
      <c r="EA7" s="658"/>
      <c r="EB7" s="658"/>
      <c r="EC7" s="694"/>
    </row>
    <row r="8" spans="2:143" ht="11.25" customHeight="1" x14ac:dyDescent="0.15">
      <c r="B8" s="654" t="s">
        <v>225</v>
      </c>
      <c r="C8" s="655"/>
      <c r="D8" s="655"/>
      <c r="E8" s="655"/>
      <c r="F8" s="655"/>
      <c r="G8" s="655"/>
      <c r="H8" s="655"/>
      <c r="I8" s="655"/>
      <c r="J8" s="655"/>
      <c r="K8" s="655"/>
      <c r="L8" s="655"/>
      <c r="M8" s="655"/>
      <c r="N8" s="655"/>
      <c r="O8" s="655"/>
      <c r="P8" s="655"/>
      <c r="Q8" s="656"/>
      <c r="R8" s="657">
        <v>15887</v>
      </c>
      <c r="S8" s="658"/>
      <c r="T8" s="658"/>
      <c r="U8" s="658"/>
      <c r="V8" s="658"/>
      <c r="W8" s="658"/>
      <c r="X8" s="658"/>
      <c r="Y8" s="659"/>
      <c r="Z8" s="695">
        <v>0.1</v>
      </c>
      <c r="AA8" s="695"/>
      <c r="AB8" s="695"/>
      <c r="AC8" s="695"/>
      <c r="AD8" s="696">
        <v>15887</v>
      </c>
      <c r="AE8" s="696"/>
      <c r="AF8" s="696"/>
      <c r="AG8" s="696"/>
      <c r="AH8" s="696"/>
      <c r="AI8" s="696"/>
      <c r="AJ8" s="696"/>
      <c r="AK8" s="696"/>
      <c r="AL8" s="660">
        <v>0.2</v>
      </c>
      <c r="AM8" s="661"/>
      <c r="AN8" s="661"/>
      <c r="AO8" s="697"/>
      <c r="AP8" s="654" t="s">
        <v>226</v>
      </c>
      <c r="AQ8" s="655"/>
      <c r="AR8" s="655"/>
      <c r="AS8" s="655"/>
      <c r="AT8" s="655"/>
      <c r="AU8" s="655"/>
      <c r="AV8" s="655"/>
      <c r="AW8" s="655"/>
      <c r="AX8" s="655"/>
      <c r="AY8" s="655"/>
      <c r="AZ8" s="655"/>
      <c r="BA8" s="655"/>
      <c r="BB8" s="655"/>
      <c r="BC8" s="655"/>
      <c r="BD8" s="655"/>
      <c r="BE8" s="655"/>
      <c r="BF8" s="656"/>
      <c r="BG8" s="657">
        <v>54016</v>
      </c>
      <c r="BH8" s="658"/>
      <c r="BI8" s="658"/>
      <c r="BJ8" s="658"/>
      <c r="BK8" s="658"/>
      <c r="BL8" s="658"/>
      <c r="BM8" s="658"/>
      <c r="BN8" s="659"/>
      <c r="BO8" s="695">
        <v>1.3</v>
      </c>
      <c r="BP8" s="695"/>
      <c r="BQ8" s="695"/>
      <c r="BR8" s="695"/>
      <c r="BS8" s="696" t="s">
        <v>121</v>
      </c>
      <c r="BT8" s="696"/>
      <c r="BU8" s="696"/>
      <c r="BV8" s="696"/>
      <c r="BW8" s="696"/>
      <c r="BX8" s="696"/>
      <c r="BY8" s="696"/>
      <c r="BZ8" s="696"/>
      <c r="CA8" s="696"/>
      <c r="CB8" s="736"/>
      <c r="CD8" s="654" t="s">
        <v>227</v>
      </c>
      <c r="CE8" s="655"/>
      <c r="CF8" s="655"/>
      <c r="CG8" s="655"/>
      <c r="CH8" s="655"/>
      <c r="CI8" s="655"/>
      <c r="CJ8" s="655"/>
      <c r="CK8" s="655"/>
      <c r="CL8" s="655"/>
      <c r="CM8" s="655"/>
      <c r="CN8" s="655"/>
      <c r="CO8" s="655"/>
      <c r="CP8" s="655"/>
      <c r="CQ8" s="656"/>
      <c r="CR8" s="657">
        <v>8606743</v>
      </c>
      <c r="CS8" s="658"/>
      <c r="CT8" s="658"/>
      <c r="CU8" s="658"/>
      <c r="CV8" s="658"/>
      <c r="CW8" s="658"/>
      <c r="CX8" s="658"/>
      <c r="CY8" s="659"/>
      <c r="CZ8" s="695">
        <v>39.1</v>
      </c>
      <c r="DA8" s="695"/>
      <c r="DB8" s="695"/>
      <c r="DC8" s="695"/>
      <c r="DD8" s="663">
        <v>118992</v>
      </c>
      <c r="DE8" s="658"/>
      <c r="DF8" s="658"/>
      <c r="DG8" s="658"/>
      <c r="DH8" s="658"/>
      <c r="DI8" s="658"/>
      <c r="DJ8" s="658"/>
      <c r="DK8" s="658"/>
      <c r="DL8" s="658"/>
      <c r="DM8" s="658"/>
      <c r="DN8" s="658"/>
      <c r="DO8" s="658"/>
      <c r="DP8" s="659"/>
      <c r="DQ8" s="663">
        <v>4087281</v>
      </c>
      <c r="DR8" s="658"/>
      <c r="DS8" s="658"/>
      <c r="DT8" s="658"/>
      <c r="DU8" s="658"/>
      <c r="DV8" s="658"/>
      <c r="DW8" s="658"/>
      <c r="DX8" s="658"/>
      <c r="DY8" s="658"/>
      <c r="DZ8" s="658"/>
      <c r="EA8" s="658"/>
      <c r="EB8" s="658"/>
      <c r="EC8" s="694"/>
    </row>
    <row r="9" spans="2:143" ht="11.25" customHeight="1" x14ac:dyDescent="0.15">
      <c r="B9" s="654" t="s">
        <v>228</v>
      </c>
      <c r="C9" s="655"/>
      <c r="D9" s="655"/>
      <c r="E9" s="655"/>
      <c r="F9" s="655"/>
      <c r="G9" s="655"/>
      <c r="H9" s="655"/>
      <c r="I9" s="655"/>
      <c r="J9" s="655"/>
      <c r="K9" s="655"/>
      <c r="L9" s="655"/>
      <c r="M9" s="655"/>
      <c r="N9" s="655"/>
      <c r="O9" s="655"/>
      <c r="P9" s="655"/>
      <c r="Q9" s="656"/>
      <c r="R9" s="657">
        <v>26634</v>
      </c>
      <c r="S9" s="658"/>
      <c r="T9" s="658"/>
      <c r="U9" s="658"/>
      <c r="V9" s="658"/>
      <c r="W9" s="658"/>
      <c r="X9" s="658"/>
      <c r="Y9" s="659"/>
      <c r="Z9" s="695">
        <v>0.1</v>
      </c>
      <c r="AA9" s="695"/>
      <c r="AB9" s="695"/>
      <c r="AC9" s="695"/>
      <c r="AD9" s="696">
        <v>26634</v>
      </c>
      <c r="AE9" s="696"/>
      <c r="AF9" s="696"/>
      <c r="AG9" s="696"/>
      <c r="AH9" s="696"/>
      <c r="AI9" s="696"/>
      <c r="AJ9" s="696"/>
      <c r="AK9" s="696"/>
      <c r="AL9" s="660">
        <v>0.3</v>
      </c>
      <c r="AM9" s="661"/>
      <c r="AN9" s="661"/>
      <c r="AO9" s="697"/>
      <c r="AP9" s="654" t="s">
        <v>229</v>
      </c>
      <c r="AQ9" s="655"/>
      <c r="AR9" s="655"/>
      <c r="AS9" s="655"/>
      <c r="AT9" s="655"/>
      <c r="AU9" s="655"/>
      <c r="AV9" s="655"/>
      <c r="AW9" s="655"/>
      <c r="AX9" s="655"/>
      <c r="AY9" s="655"/>
      <c r="AZ9" s="655"/>
      <c r="BA9" s="655"/>
      <c r="BB9" s="655"/>
      <c r="BC9" s="655"/>
      <c r="BD9" s="655"/>
      <c r="BE9" s="655"/>
      <c r="BF9" s="656"/>
      <c r="BG9" s="657">
        <v>1360009</v>
      </c>
      <c r="BH9" s="658"/>
      <c r="BI9" s="658"/>
      <c r="BJ9" s="658"/>
      <c r="BK9" s="658"/>
      <c r="BL9" s="658"/>
      <c r="BM9" s="658"/>
      <c r="BN9" s="659"/>
      <c r="BO9" s="695">
        <v>31.9</v>
      </c>
      <c r="BP9" s="695"/>
      <c r="BQ9" s="695"/>
      <c r="BR9" s="695"/>
      <c r="BS9" s="696" t="s">
        <v>121</v>
      </c>
      <c r="BT9" s="696"/>
      <c r="BU9" s="696"/>
      <c r="BV9" s="696"/>
      <c r="BW9" s="696"/>
      <c r="BX9" s="696"/>
      <c r="BY9" s="696"/>
      <c r="BZ9" s="696"/>
      <c r="CA9" s="696"/>
      <c r="CB9" s="736"/>
      <c r="CD9" s="654" t="s">
        <v>230</v>
      </c>
      <c r="CE9" s="655"/>
      <c r="CF9" s="655"/>
      <c r="CG9" s="655"/>
      <c r="CH9" s="655"/>
      <c r="CI9" s="655"/>
      <c r="CJ9" s="655"/>
      <c r="CK9" s="655"/>
      <c r="CL9" s="655"/>
      <c r="CM9" s="655"/>
      <c r="CN9" s="655"/>
      <c r="CO9" s="655"/>
      <c r="CP9" s="655"/>
      <c r="CQ9" s="656"/>
      <c r="CR9" s="657">
        <v>1120919</v>
      </c>
      <c r="CS9" s="658"/>
      <c r="CT9" s="658"/>
      <c r="CU9" s="658"/>
      <c r="CV9" s="658"/>
      <c r="CW9" s="658"/>
      <c r="CX9" s="658"/>
      <c r="CY9" s="659"/>
      <c r="CZ9" s="695">
        <v>5.0999999999999996</v>
      </c>
      <c r="DA9" s="695"/>
      <c r="DB9" s="695"/>
      <c r="DC9" s="695"/>
      <c r="DD9" s="663">
        <v>37812</v>
      </c>
      <c r="DE9" s="658"/>
      <c r="DF9" s="658"/>
      <c r="DG9" s="658"/>
      <c r="DH9" s="658"/>
      <c r="DI9" s="658"/>
      <c r="DJ9" s="658"/>
      <c r="DK9" s="658"/>
      <c r="DL9" s="658"/>
      <c r="DM9" s="658"/>
      <c r="DN9" s="658"/>
      <c r="DO9" s="658"/>
      <c r="DP9" s="659"/>
      <c r="DQ9" s="663">
        <v>966302</v>
      </c>
      <c r="DR9" s="658"/>
      <c r="DS9" s="658"/>
      <c r="DT9" s="658"/>
      <c r="DU9" s="658"/>
      <c r="DV9" s="658"/>
      <c r="DW9" s="658"/>
      <c r="DX9" s="658"/>
      <c r="DY9" s="658"/>
      <c r="DZ9" s="658"/>
      <c r="EA9" s="658"/>
      <c r="EB9" s="658"/>
      <c r="EC9" s="694"/>
    </row>
    <row r="10" spans="2:143" ht="11.25" customHeight="1" x14ac:dyDescent="0.15">
      <c r="B10" s="654" t="s">
        <v>231</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232</v>
      </c>
      <c r="AQ10" s="655"/>
      <c r="AR10" s="655"/>
      <c r="AS10" s="655"/>
      <c r="AT10" s="655"/>
      <c r="AU10" s="655"/>
      <c r="AV10" s="655"/>
      <c r="AW10" s="655"/>
      <c r="AX10" s="655"/>
      <c r="AY10" s="655"/>
      <c r="AZ10" s="655"/>
      <c r="BA10" s="655"/>
      <c r="BB10" s="655"/>
      <c r="BC10" s="655"/>
      <c r="BD10" s="655"/>
      <c r="BE10" s="655"/>
      <c r="BF10" s="656"/>
      <c r="BG10" s="657">
        <v>122909</v>
      </c>
      <c r="BH10" s="658"/>
      <c r="BI10" s="658"/>
      <c r="BJ10" s="658"/>
      <c r="BK10" s="658"/>
      <c r="BL10" s="658"/>
      <c r="BM10" s="658"/>
      <c r="BN10" s="659"/>
      <c r="BO10" s="695">
        <v>2.9</v>
      </c>
      <c r="BP10" s="695"/>
      <c r="BQ10" s="695"/>
      <c r="BR10" s="695"/>
      <c r="BS10" s="696">
        <v>20384</v>
      </c>
      <c r="BT10" s="696"/>
      <c r="BU10" s="696"/>
      <c r="BV10" s="696"/>
      <c r="BW10" s="696"/>
      <c r="BX10" s="696"/>
      <c r="BY10" s="696"/>
      <c r="BZ10" s="696"/>
      <c r="CA10" s="696"/>
      <c r="CB10" s="736"/>
      <c r="CD10" s="654" t="s">
        <v>233</v>
      </c>
      <c r="CE10" s="655"/>
      <c r="CF10" s="655"/>
      <c r="CG10" s="655"/>
      <c r="CH10" s="655"/>
      <c r="CI10" s="655"/>
      <c r="CJ10" s="655"/>
      <c r="CK10" s="655"/>
      <c r="CL10" s="655"/>
      <c r="CM10" s="655"/>
      <c r="CN10" s="655"/>
      <c r="CO10" s="655"/>
      <c r="CP10" s="655"/>
      <c r="CQ10" s="656"/>
      <c r="CR10" s="657" t="s">
        <v>121</v>
      </c>
      <c r="CS10" s="658"/>
      <c r="CT10" s="658"/>
      <c r="CU10" s="658"/>
      <c r="CV10" s="658"/>
      <c r="CW10" s="658"/>
      <c r="CX10" s="658"/>
      <c r="CY10" s="659"/>
      <c r="CZ10" s="695" t="s">
        <v>121</v>
      </c>
      <c r="DA10" s="695"/>
      <c r="DB10" s="695"/>
      <c r="DC10" s="695"/>
      <c r="DD10" s="663" t="s">
        <v>121</v>
      </c>
      <c r="DE10" s="658"/>
      <c r="DF10" s="658"/>
      <c r="DG10" s="658"/>
      <c r="DH10" s="658"/>
      <c r="DI10" s="658"/>
      <c r="DJ10" s="658"/>
      <c r="DK10" s="658"/>
      <c r="DL10" s="658"/>
      <c r="DM10" s="658"/>
      <c r="DN10" s="658"/>
      <c r="DO10" s="658"/>
      <c r="DP10" s="659"/>
      <c r="DQ10" s="663" t="s">
        <v>121</v>
      </c>
      <c r="DR10" s="658"/>
      <c r="DS10" s="658"/>
      <c r="DT10" s="658"/>
      <c r="DU10" s="658"/>
      <c r="DV10" s="658"/>
      <c r="DW10" s="658"/>
      <c r="DX10" s="658"/>
      <c r="DY10" s="658"/>
      <c r="DZ10" s="658"/>
      <c r="EA10" s="658"/>
      <c r="EB10" s="658"/>
      <c r="EC10" s="694"/>
    </row>
    <row r="11" spans="2:143" ht="11.25" customHeight="1" x14ac:dyDescent="0.15">
      <c r="B11" s="654" t="s">
        <v>234</v>
      </c>
      <c r="C11" s="655"/>
      <c r="D11" s="655"/>
      <c r="E11" s="655"/>
      <c r="F11" s="655"/>
      <c r="G11" s="655"/>
      <c r="H11" s="655"/>
      <c r="I11" s="655"/>
      <c r="J11" s="655"/>
      <c r="K11" s="655"/>
      <c r="L11" s="655"/>
      <c r="M11" s="655"/>
      <c r="N11" s="655"/>
      <c r="O11" s="655"/>
      <c r="P11" s="655"/>
      <c r="Q11" s="656"/>
      <c r="R11" s="657">
        <v>925087</v>
      </c>
      <c r="S11" s="658"/>
      <c r="T11" s="658"/>
      <c r="U11" s="658"/>
      <c r="V11" s="658"/>
      <c r="W11" s="658"/>
      <c r="X11" s="658"/>
      <c r="Y11" s="659"/>
      <c r="Z11" s="660">
        <v>4.0999999999999996</v>
      </c>
      <c r="AA11" s="661"/>
      <c r="AB11" s="661"/>
      <c r="AC11" s="662"/>
      <c r="AD11" s="663">
        <v>925087</v>
      </c>
      <c r="AE11" s="658"/>
      <c r="AF11" s="658"/>
      <c r="AG11" s="658"/>
      <c r="AH11" s="658"/>
      <c r="AI11" s="658"/>
      <c r="AJ11" s="658"/>
      <c r="AK11" s="659"/>
      <c r="AL11" s="660">
        <v>8.8000000000000007</v>
      </c>
      <c r="AM11" s="661"/>
      <c r="AN11" s="661"/>
      <c r="AO11" s="697"/>
      <c r="AP11" s="654" t="s">
        <v>235</v>
      </c>
      <c r="AQ11" s="655"/>
      <c r="AR11" s="655"/>
      <c r="AS11" s="655"/>
      <c r="AT11" s="655"/>
      <c r="AU11" s="655"/>
      <c r="AV11" s="655"/>
      <c r="AW11" s="655"/>
      <c r="AX11" s="655"/>
      <c r="AY11" s="655"/>
      <c r="AZ11" s="655"/>
      <c r="BA11" s="655"/>
      <c r="BB11" s="655"/>
      <c r="BC11" s="655"/>
      <c r="BD11" s="655"/>
      <c r="BE11" s="655"/>
      <c r="BF11" s="656"/>
      <c r="BG11" s="657">
        <v>156796</v>
      </c>
      <c r="BH11" s="658"/>
      <c r="BI11" s="658"/>
      <c r="BJ11" s="658"/>
      <c r="BK11" s="658"/>
      <c r="BL11" s="658"/>
      <c r="BM11" s="658"/>
      <c r="BN11" s="659"/>
      <c r="BO11" s="695">
        <v>3.7</v>
      </c>
      <c r="BP11" s="695"/>
      <c r="BQ11" s="695"/>
      <c r="BR11" s="695"/>
      <c r="BS11" s="696">
        <v>44802</v>
      </c>
      <c r="BT11" s="696"/>
      <c r="BU11" s="696"/>
      <c r="BV11" s="696"/>
      <c r="BW11" s="696"/>
      <c r="BX11" s="696"/>
      <c r="BY11" s="696"/>
      <c r="BZ11" s="696"/>
      <c r="CA11" s="696"/>
      <c r="CB11" s="736"/>
      <c r="CD11" s="654" t="s">
        <v>236</v>
      </c>
      <c r="CE11" s="655"/>
      <c r="CF11" s="655"/>
      <c r="CG11" s="655"/>
      <c r="CH11" s="655"/>
      <c r="CI11" s="655"/>
      <c r="CJ11" s="655"/>
      <c r="CK11" s="655"/>
      <c r="CL11" s="655"/>
      <c r="CM11" s="655"/>
      <c r="CN11" s="655"/>
      <c r="CO11" s="655"/>
      <c r="CP11" s="655"/>
      <c r="CQ11" s="656"/>
      <c r="CR11" s="657">
        <v>1771154</v>
      </c>
      <c r="CS11" s="658"/>
      <c r="CT11" s="658"/>
      <c r="CU11" s="658"/>
      <c r="CV11" s="658"/>
      <c r="CW11" s="658"/>
      <c r="CX11" s="658"/>
      <c r="CY11" s="659"/>
      <c r="CZ11" s="695">
        <v>8.1</v>
      </c>
      <c r="DA11" s="695"/>
      <c r="DB11" s="695"/>
      <c r="DC11" s="695"/>
      <c r="DD11" s="663">
        <v>1286651</v>
      </c>
      <c r="DE11" s="658"/>
      <c r="DF11" s="658"/>
      <c r="DG11" s="658"/>
      <c r="DH11" s="658"/>
      <c r="DI11" s="658"/>
      <c r="DJ11" s="658"/>
      <c r="DK11" s="658"/>
      <c r="DL11" s="658"/>
      <c r="DM11" s="658"/>
      <c r="DN11" s="658"/>
      <c r="DO11" s="658"/>
      <c r="DP11" s="659"/>
      <c r="DQ11" s="663">
        <v>409365</v>
      </c>
      <c r="DR11" s="658"/>
      <c r="DS11" s="658"/>
      <c r="DT11" s="658"/>
      <c r="DU11" s="658"/>
      <c r="DV11" s="658"/>
      <c r="DW11" s="658"/>
      <c r="DX11" s="658"/>
      <c r="DY11" s="658"/>
      <c r="DZ11" s="658"/>
      <c r="EA11" s="658"/>
      <c r="EB11" s="658"/>
      <c r="EC11" s="694"/>
    </row>
    <row r="12" spans="2:143" ht="11.25" customHeight="1" x14ac:dyDescent="0.15">
      <c r="B12" s="654" t="s">
        <v>237</v>
      </c>
      <c r="C12" s="655"/>
      <c r="D12" s="655"/>
      <c r="E12" s="655"/>
      <c r="F12" s="655"/>
      <c r="G12" s="655"/>
      <c r="H12" s="655"/>
      <c r="I12" s="655"/>
      <c r="J12" s="655"/>
      <c r="K12" s="655"/>
      <c r="L12" s="655"/>
      <c r="M12" s="655"/>
      <c r="N12" s="655"/>
      <c r="O12" s="655"/>
      <c r="P12" s="655"/>
      <c r="Q12" s="656"/>
      <c r="R12" s="657">
        <v>9683</v>
      </c>
      <c r="S12" s="658"/>
      <c r="T12" s="658"/>
      <c r="U12" s="658"/>
      <c r="V12" s="658"/>
      <c r="W12" s="658"/>
      <c r="X12" s="658"/>
      <c r="Y12" s="659"/>
      <c r="Z12" s="695">
        <v>0</v>
      </c>
      <c r="AA12" s="695"/>
      <c r="AB12" s="695"/>
      <c r="AC12" s="695"/>
      <c r="AD12" s="696">
        <v>9683</v>
      </c>
      <c r="AE12" s="696"/>
      <c r="AF12" s="696"/>
      <c r="AG12" s="696"/>
      <c r="AH12" s="696"/>
      <c r="AI12" s="696"/>
      <c r="AJ12" s="696"/>
      <c r="AK12" s="696"/>
      <c r="AL12" s="660">
        <v>0.1</v>
      </c>
      <c r="AM12" s="661"/>
      <c r="AN12" s="661"/>
      <c r="AO12" s="697"/>
      <c r="AP12" s="654" t="s">
        <v>238</v>
      </c>
      <c r="AQ12" s="655"/>
      <c r="AR12" s="655"/>
      <c r="AS12" s="655"/>
      <c r="AT12" s="655"/>
      <c r="AU12" s="655"/>
      <c r="AV12" s="655"/>
      <c r="AW12" s="655"/>
      <c r="AX12" s="655"/>
      <c r="AY12" s="655"/>
      <c r="AZ12" s="655"/>
      <c r="BA12" s="655"/>
      <c r="BB12" s="655"/>
      <c r="BC12" s="655"/>
      <c r="BD12" s="655"/>
      <c r="BE12" s="655"/>
      <c r="BF12" s="656"/>
      <c r="BG12" s="657">
        <v>2129553</v>
      </c>
      <c r="BH12" s="658"/>
      <c r="BI12" s="658"/>
      <c r="BJ12" s="658"/>
      <c r="BK12" s="658"/>
      <c r="BL12" s="658"/>
      <c r="BM12" s="658"/>
      <c r="BN12" s="659"/>
      <c r="BO12" s="695">
        <v>49.9</v>
      </c>
      <c r="BP12" s="695"/>
      <c r="BQ12" s="695"/>
      <c r="BR12" s="695"/>
      <c r="BS12" s="696">
        <v>145303</v>
      </c>
      <c r="BT12" s="696"/>
      <c r="BU12" s="696"/>
      <c r="BV12" s="696"/>
      <c r="BW12" s="696"/>
      <c r="BX12" s="696"/>
      <c r="BY12" s="696"/>
      <c r="BZ12" s="696"/>
      <c r="CA12" s="696"/>
      <c r="CB12" s="736"/>
      <c r="CD12" s="654" t="s">
        <v>239</v>
      </c>
      <c r="CE12" s="655"/>
      <c r="CF12" s="655"/>
      <c r="CG12" s="655"/>
      <c r="CH12" s="655"/>
      <c r="CI12" s="655"/>
      <c r="CJ12" s="655"/>
      <c r="CK12" s="655"/>
      <c r="CL12" s="655"/>
      <c r="CM12" s="655"/>
      <c r="CN12" s="655"/>
      <c r="CO12" s="655"/>
      <c r="CP12" s="655"/>
      <c r="CQ12" s="656"/>
      <c r="CR12" s="657">
        <v>1312086</v>
      </c>
      <c r="CS12" s="658"/>
      <c r="CT12" s="658"/>
      <c r="CU12" s="658"/>
      <c r="CV12" s="658"/>
      <c r="CW12" s="658"/>
      <c r="CX12" s="658"/>
      <c r="CY12" s="659"/>
      <c r="CZ12" s="695">
        <v>6</v>
      </c>
      <c r="DA12" s="695"/>
      <c r="DB12" s="695"/>
      <c r="DC12" s="695"/>
      <c r="DD12" s="663">
        <v>109498</v>
      </c>
      <c r="DE12" s="658"/>
      <c r="DF12" s="658"/>
      <c r="DG12" s="658"/>
      <c r="DH12" s="658"/>
      <c r="DI12" s="658"/>
      <c r="DJ12" s="658"/>
      <c r="DK12" s="658"/>
      <c r="DL12" s="658"/>
      <c r="DM12" s="658"/>
      <c r="DN12" s="658"/>
      <c r="DO12" s="658"/>
      <c r="DP12" s="659"/>
      <c r="DQ12" s="663">
        <v>419038</v>
      </c>
      <c r="DR12" s="658"/>
      <c r="DS12" s="658"/>
      <c r="DT12" s="658"/>
      <c r="DU12" s="658"/>
      <c r="DV12" s="658"/>
      <c r="DW12" s="658"/>
      <c r="DX12" s="658"/>
      <c r="DY12" s="658"/>
      <c r="DZ12" s="658"/>
      <c r="EA12" s="658"/>
      <c r="EB12" s="658"/>
      <c r="EC12" s="694"/>
    </row>
    <row r="13" spans="2:143" ht="11.25" customHeight="1" x14ac:dyDescent="0.15">
      <c r="B13" s="654" t="s">
        <v>240</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241</v>
      </c>
      <c r="AQ13" s="655"/>
      <c r="AR13" s="655"/>
      <c r="AS13" s="655"/>
      <c r="AT13" s="655"/>
      <c r="AU13" s="655"/>
      <c r="AV13" s="655"/>
      <c r="AW13" s="655"/>
      <c r="AX13" s="655"/>
      <c r="AY13" s="655"/>
      <c r="AZ13" s="655"/>
      <c r="BA13" s="655"/>
      <c r="BB13" s="655"/>
      <c r="BC13" s="655"/>
      <c r="BD13" s="655"/>
      <c r="BE13" s="655"/>
      <c r="BF13" s="656"/>
      <c r="BG13" s="657">
        <v>2126226</v>
      </c>
      <c r="BH13" s="658"/>
      <c r="BI13" s="658"/>
      <c r="BJ13" s="658"/>
      <c r="BK13" s="658"/>
      <c r="BL13" s="658"/>
      <c r="BM13" s="658"/>
      <c r="BN13" s="659"/>
      <c r="BO13" s="695">
        <v>49.8</v>
      </c>
      <c r="BP13" s="695"/>
      <c r="BQ13" s="695"/>
      <c r="BR13" s="695"/>
      <c r="BS13" s="696">
        <v>145303</v>
      </c>
      <c r="BT13" s="696"/>
      <c r="BU13" s="696"/>
      <c r="BV13" s="696"/>
      <c r="BW13" s="696"/>
      <c r="BX13" s="696"/>
      <c r="BY13" s="696"/>
      <c r="BZ13" s="696"/>
      <c r="CA13" s="696"/>
      <c r="CB13" s="736"/>
      <c r="CD13" s="654" t="s">
        <v>242</v>
      </c>
      <c r="CE13" s="655"/>
      <c r="CF13" s="655"/>
      <c r="CG13" s="655"/>
      <c r="CH13" s="655"/>
      <c r="CI13" s="655"/>
      <c r="CJ13" s="655"/>
      <c r="CK13" s="655"/>
      <c r="CL13" s="655"/>
      <c r="CM13" s="655"/>
      <c r="CN13" s="655"/>
      <c r="CO13" s="655"/>
      <c r="CP13" s="655"/>
      <c r="CQ13" s="656"/>
      <c r="CR13" s="657">
        <v>1374297</v>
      </c>
      <c r="CS13" s="658"/>
      <c r="CT13" s="658"/>
      <c r="CU13" s="658"/>
      <c r="CV13" s="658"/>
      <c r="CW13" s="658"/>
      <c r="CX13" s="658"/>
      <c r="CY13" s="659"/>
      <c r="CZ13" s="695">
        <v>6.2</v>
      </c>
      <c r="DA13" s="695"/>
      <c r="DB13" s="695"/>
      <c r="DC13" s="695"/>
      <c r="DD13" s="663">
        <v>812578</v>
      </c>
      <c r="DE13" s="658"/>
      <c r="DF13" s="658"/>
      <c r="DG13" s="658"/>
      <c r="DH13" s="658"/>
      <c r="DI13" s="658"/>
      <c r="DJ13" s="658"/>
      <c r="DK13" s="658"/>
      <c r="DL13" s="658"/>
      <c r="DM13" s="658"/>
      <c r="DN13" s="658"/>
      <c r="DO13" s="658"/>
      <c r="DP13" s="659"/>
      <c r="DQ13" s="663">
        <v>633759</v>
      </c>
      <c r="DR13" s="658"/>
      <c r="DS13" s="658"/>
      <c r="DT13" s="658"/>
      <c r="DU13" s="658"/>
      <c r="DV13" s="658"/>
      <c r="DW13" s="658"/>
      <c r="DX13" s="658"/>
      <c r="DY13" s="658"/>
      <c r="DZ13" s="658"/>
      <c r="EA13" s="658"/>
      <c r="EB13" s="658"/>
      <c r="EC13" s="694"/>
    </row>
    <row r="14" spans="2:143" ht="11.25" customHeight="1" x14ac:dyDescent="0.15">
      <c r="B14" s="654" t="s">
        <v>243</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244</v>
      </c>
      <c r="AQ14" s="655"/>
      <c r="AR14" s="655"/>
      <c r="AS14" s="655"/>
      <c r="AT14" s="655"/>
      <c r="AU14" s="655"/>
      <c r="AV14" s="655"/>
      <c r="AW14" s="655"/>
      <c r="AX14" s="655"/>
      <c r="AY14" s="655"/>
      <c r="AZ14" s="655"/>
      <c r="BA14" s="655"/>
      <c r="BB14" s="655"/>
      <c r="BC14" s="655"/>
      <c r="BD14" s="655"/>
      <c r="BE14" s="655"/>
      <c r="BF14" s="656"/>
      <c r="BG14" s="657">
        <v>161795</v>
      </c>
      <c r="BH14" s="658"/>
      <c r="BI14" s="658"/>
      <c r="BJ14" s="658"/>
      <c r="BK14" s="658"/>
      <c r="BL14" s="658"/>
      <c r="BM14" s="658"/>
      <c r="BN14" s="659"/>
      <c r="BO14" s="695">
        <v>3.8</v>
      </c>
      <c r="BP14" s="695"/>
      <c r="BQ14" s="695"/>
      <c r="BR14" s="695"/>
      <c r="BS14" s="696" t="s">
        <v>121</v>
      </c>
      <c r="BT14" s="696"/>
      <c r="BU14" s="696"/>
      <c r="BV14" s="696"/>
      <c r="BW14" s="696"/>
      <c r="BX14" s="696"/>
      <c r="BY14" s="696"/>
      <c r="BZ14" s="696"/>
      <c r="CA14" s="696"/>
      <c r="CB14" s="736"/>
      <c r="CD14" s="654" t="s">
        <v>245</v>
      </c>
      <c r="CE14" s="655"/>
      <c r="CF14" s="655"/>
      <c r="CG14" s="655"/>
      <c r="CH14" s="655"/>
      <c r="CI14" s="655"/>
      <c r="CJ14" s="655"/>
      <c r="CK14" s="655"/>
      <c r="CL14" s="655"/>
      <c r="CM14" s="655"/>
      <c r="CN14" s="655"/>
      <c r="CO14" s="655"/>
      <c r="CP14" s="655"/>
      <c r="CQ14" s="656"/>
      <c r="CR14" s="657">
        <v>808345</v>
      </c>
      <c r="CS14" s="658"/>
      <c r="CT14" s="658"/>
      <c r="CU14" s="658"/>
      <c r="CV14" s="658"/>
      <c r="CW14" s="658"/>
      <c r="CX14" s="658"/>
      <c r="CY14" s="659"/>
      <c r="CZ14" s="695">
        <v>3.7</v>
      </c>
      <c r="DA14" s="695"/>
      <c r="DB14" s="695"/>
      <c r="DC14" s="695"/>
      <c r="DD14" s="663">
        <v>148895</v>
      </c>
      <c r="DE14" s="658"/>
      <c r="DF14" s="658"/>
      <c r="DG14" s="658"/>
      <c r="DH14" s="658"/>
      <c r="DI14" s="658"/>
      <c r="DJ14" s="658"/>
      <c r="DK14" s="658"/>
      <c r="DL14" s="658"/>
      <c r="DM14" s="658"/>
      <c r="DN14" s="658"/>
      <c r="DO14" s="658"/>
      <c r="DP14" s="659"/>
      <c r="DQ14" s="663">
        <v>639777</v>
      </c>
      <c r="DR14" s="658"/>
      <c r="DS14" s="658"/>
      <c r="DT14" s="658"/>
      <c r="DU14" s="658"/>
      <c r="DV14" s="658"/>
      <c r="DW14" s="658"/>
      <c r="DX14" s="658"/>
      <c r="DY14" s="658"/>
      <c r="DZ14" s="658"/>
      <c r="EA14" s="658"/>
      <c r="EB14" s="658"/>
      <c r="EC14" s="694"/>
    </row>
    <row r="15" spans="2:143" ht="11.25" customHeight="1" x14ac:dyDescent="0.15">
      <c r="B15" s="654" t="s">
        <v>246</v>
      </c>
      <c r="C15" s="655"/>
      <c r="D15" s="655"/>
      <c r="E15" s="655"/>
      <c r="F15" s="655"/>
      <c r="G15" s="655"/>
      <c r="H15" s="655"/>
      <c r="I15" s="655"/>
      <c r="J15" s="655"/>
      <c r="K15" s="655"/>
      <c r="L15" s="655"/>
      <c r="M15" s="655"/>
      <c r="N15" s="655"/>
      <c r="O15" s="655"/>
      <c r="P15" s="655"/>
      <c r="Q15" s="656"/>
      <c r="R15" s="657">
        <v>16934</v>
      </c>
      <c r="S15" s="658"/>
      <c r="T15" s="658"/>
      <c r="U15" s="658"/>
      <c r="V15" s="658"/>
      <c r="W15" s="658"/>
      <c r="X15" s="658"/>
      <c r="Y15" s="659"/>
      <c r="Z15" s="695">
        <v>0.1</v>
      </c>
      <c r="AA15" s="695"/>
      <c r="AB15" s="695"/>
      <c r="AC15" s="695"/>
      <c r="AD15" s="696">
        <v>16934</v>
      </c>
      <c r="AE15" s="696"/>
      <c r="AF15" s="696"/>
      <c r="AG15" s="696"/>
      <c r="AH15" s="696"/>
      <c r="AI15" s="696"/>
      <c r="AJ15" s="696"/>
      <c r="AK15" s="696"/>
      <c r="AL15" s="660">
        <v>0.2</v>
      </c>
      <c r="AM15" s="661"/>
      <c r="AN15" s="661"/>
      <c r="AO15" s="697"/>
      <c r="AP15" s="654" t="s">
        <v>247</v>
      </c>
      <c r="AQ15" s="655"/>
      <c r="AR15" s="655"/>
      <c r="AS15" s="655"/>
      <c r="AT15" s="655"/>
      <c r="AU15" s="655"/>
      <c r="AV15" s="655"/>
      <c r="AW15" s="655"/>
      <c r="AX15" s="655"/>
      <c r="AY15" s="655"/>
      <c r="AZ15" s="655"/>
      <c r="BA15" s="655"/>
      <c r="BB15" s="655"/>
      <c r="BC15" s="655"/>
      <c r="BD15" s="655"/>
      <c r="BE15" s="655"/>
      <c r="BF15" s="656"/>
      <c r="BG15" s="657">
        <v>281634</v>
      </c>
      <c r="BH15" s="658"/>
      <c r="BI15" s="658"/>
      <c r="BJ15" s="658"/>
      <c r="BK15" s="658"/>
      <c r="BL15" s="658"/>
      <c r="BM15" s="658"/>
      <c r="BN15" s="659"/>
      <c r="BO15" s="695">
        <v>6.6</v>
      </c>
      <c r="BP15" s="695"/>
      <c r="BQ15" s="695"/>
      <c r="BR15" s="695"/>
      <c r="BS15" s="696" t="s">
        <v>121</v>
      </c>
      <c r="BT15" s="696"/>
      <c r="BU15" s="696"/>
      <c r="BV15" s="696"/>
      <c r="BW15" s="696"/>
      <c r="BX15" s="696"/>
      <c r="BY15" s="696"/>
      <c r="BZ15" s="696"/>
      <c r="CA15" s="696"/>
      <c r="CB15" s="736"/>
      <c r="CD15" s="654" t="s">
        <v>248</v>
      </c>
      <c r="CE15" s="655"/>
      <c r="CF15" s="655"/>
      <c r="CG15" s="655"/>
      <c r="CH15" s="655"/>
      <c r="CI15" s="655"/>
      <c r="CJ15" s="655"/>
      <c r="CK15" s="655"/>
      <c r="CL15" s="655"/>
      <c r="CM15" s="655"/>
      <c r="CN15" s="655"/>
      <c r="CO15" s="655"/>
      <c r="CP15" s="655"/>
      <c r="CQ15" s="656"/>
      <c r="CR15" s="657">
        <v>1734455</v>
      </c>
      <c r="CS15" s="658"/>
      <c r="CT15" s="658"/>
      <c r="CU15" s="658"/>
      <c r="CV15" s="658"/>
      <c r="CW15" s="658"/>
      <c r="CX15" s="658"/>
      <c r="CY15" s="659"/>
      <c r="CZ15" s="695">
        <v>7.9</v>
      </c>
      <c r="DA15" s="695"/>
      <c r="DB15" s="695"/>
      <c r="DC15" s="695"/>
      <c r="DD15" s="663">
        <v>218582</v>
      </c>
      <c r="DE15" s="658"/>
      <c r="DF15" s="658"/>
      <c r="DG15" s="658"/>
      <c r="DH15" s="658"/>
      <c r="DI15" s="658"/>
      <c r="DJ15" s="658"/>
      <c r="DK15" s="658"/>
      <c r="DL15" s="658"/>
      <c r="DM15" s="658"/>
      <c r="DN15" s="658"/>
      <c r="DO15" s="658"/>
      <c r="DP15" s="659"/>
      <c r="DQ15" s="663">
        <v>1443251</v>
      </c>
      <c r="DR15" s="658"/>
      <c r="DS15" s="658"/>
      <c r="DT15" s="658"/>
      <c r="DU15" s="658"/>
      <c r="DV15" s="658"/>
      <c r="DW15" s="658"/>
      <c r="DX15" s="658"/>
      <c r="DY15" s="658"/>
      <c r="DZ15" s="658"/>
      <c r="EA15" s="658"/>
      <c r="EB15" s="658"/>
      <c r="EC15" s="694"/>
    </row>
    <row r="16" spans="2:143" ht="11.25" customHeight="1" x14ac:dyDescent="0.15">
      <c r="B16" s="654" t="s">
        <v>249</v>
      </c>
      <c r="C16" s="655"/>
      <c r="D16" s="655"/>
      <c r="E16" s="655"/>
      <c r="F16" s="655"/>
      <c r="G16" s="655"/>
      <c r="H16" s="655"/>
      <c r="I16" s="655"/>
      <c r="J16" s="655"/>
      <c r="K16" s="655"/>
      <c r="L16" s="655"/>
      <c r="M16" s="655"/>
      <c r="N16" s="655"/>
      <c r="O16" s="655"/>
      <c r="P16" s="655"/>
      <c r="Q16" s="656"/>
      <c r="R16" s="657">
        <v>63917</v>
      </c>
      <c r="S16" s="658"/>
      <c r="T16" s="658"/>
      <c r="U16" s="658"/>
      <c r="V16" s="658"/>
      <c r="W16" s="658"/>
      <c r="X16" s="658"/>
      <c r="Y16" s="659"/>
      <c r="Z16" s="695">
        <v>0.3</v>
      </c>
      <c r="AA16" s="695"/>
      <c r="AB16" s="695"/>
      <c r="AC16" s="695"/>
      <c r="AD16" s="696">
        <v>63917</v>
      </c>
      <c r="AE16" s="696"/>
      <c r="AF16" s="696"/>
      <c r="AG16" s="696"/>
      <c r="AH16" s="696"/>
      <c r="AI16" s="696"/>
      <c r="AJ16" s="696"/>
      <c r="AK16" s="696"/>
      <c r="AL16" s="660">
        <v>0.6</v>
      </c>
      <c r="AM16" s="661"/>
      <c r="AN16" s="661"/>
      <c r="AO16" s="697"/>
      <c r="AP16" s="654" t="s">
        <v>250</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251</v>
      </c>
      <c r="CE16" s="655"/>
      <c r="CF16" s="655"/>
      <c r="CG16" s="655"/>
      <c r="CH16" s="655"/>
      <c r="CI16" s="655"/>
      <c r="CJ16" s="655"/>
      <c r="CK16" s="655"/>
      <c r="CL16" s="655"/>
      <c r="CM16" s="655"/>
      <c r="CN16" s="655"/>
      <c r="CO16" s="655"/>
      <c r="CP16" s="655"/>
      <c r="CQ16" s="656"/>
      <c r="CR16" s="657">
        <v>266558</v>
      </c>
      <c r="CS16" s="658"/>
      <c r="CT16" s="658"/>
      <c r="CU16" s="658"/>
      <c r="CV16" s="658"/>
      <c r="CW16" s="658"/>
      <c r="CX16" s="658"/>
      <c r="CY16" s="659"/>
      <c r="CZ16" s="695">
        <v>1.2</v>
      </c>
      <c r="DA16" s="695"/>
      <c r="DB16" s="695"/>
      <c r="DC16" s="695"/>
      <c r="DD16" s="663" t="s">
        <v>121</v>
      </c>
      <c r="DE16" s="658"/>
      <c r="DF16" s="658"/>
      <c r="DG16" s="658"/>
      <c r="DH16" s="658"/>
      <c r="DI16" s="658"/>
      <c r="DJ16" s="658"/>
      <c r="DK16" s="658"/>
      <c r="DL16" s="658"/>
      <c r="DM16" s="658"/>
      <c r="DN16" s="658"/>
      <c r="DO16" s="658"/>
      <c r="DP16" s="659"/>
      <c r="DQ16" s="663">
        <v>6648</v>
      </c>
      <c r="DR16" s="658"/>
      <c r="DS16" s="658"/>
      <c r="DT16" s="658"/>
      <c r="DU16" s="658"/>
      <c r="DV16" s="658"/>
      <c r="DW16" s="658"/>
      <c r="DX16" s="658"/>
      <c r="DY16" s="658"/>
      <c r="DZ16" s="658"/>
      <c r="EA16" s="658"/>
      <c r="EB16" s="658"/>
      <c r="EC16" s="694"/>
    </row>
    <row r="17" spans="2:133" ht="11.25" customHeight="1" x14ac:dyDescent="0.15">
      <c r="B17" s="654" t="s">
        <v>252</v>
      </c>
      <c r="C17" s="655"/>
      <c r="D17" s="655"/>
      <c r="E17" s="655"/>
      <c r="F17" s="655"/>
      <c r="G17" s="655"/>
      <c r="H17" s="655"/>
      <c r="I17" s="655"/>
      <c r="J17" s="655"/>
      <c r="K17" s="655"/>
      <c r="L17" s="655"/>
      <c r="M17" s="655"/>
      <c r="N17" s="655"/>
      <c r="O17" s="655"/>
      <c r="P17" s="655"/>
      <c r="Q17" s="656"/>
      <c r="R17" s="657">
        <v>200411</v>
      </c>
      <c r="S17" s="658"/>
      <c r="T17" s="658"/>
      <c r="U17" s="658"/>
      <c r="V17" s="658"/>
      <c r="W17" s="658"/>
      <c r="X17" s="658"/>
      <c r="Y17" s="659"/>
      <c r="Z17" s="695">
        <v>0.9</v>
      </c>
      <c r="AA17" s="695"/>
      <c r="AB17" s="695"/>
      <c r="AC17" s="695"/>
      <c r="AD17" s="696">
        <v>200411</v>
      </c>
      <c r="AE17" s="696"/>
      <c r="AF17" s="696"/>
      <c r="AG17" s="696"/>
      <c r="AH17" s="696"/>
      <c r="AI17" s="696"/>
      <c r="AJ17" s="696"/>
      <c r="AK17" s="696"/>
      <c r="AL17" s="660">
        <v>1.9</v>
      </c>
      <c r="AM17" s="661"/>
      <c r="AN17" s="661"/>
      <c r="AO17" s="697"/>
      <c r="AP17" s="654" t="s">
        <v>253</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254</v>
      </c>
      <c r="CE17" s="655"/>
      <c r="CF17" s="655"/>
      <c r="CG17" s="655"/>
      <c r="CH17" s="655"/>
      <c r="CI17" s="655"/>
      <c r="CJ17" s="655"/>
      <c r="CK17" s="655"/>
      <c r="CL17" s="655"/>
      <c r="CM17" s="655"/>
      <c r="CN17" s="655"/>
      <c r="CO17" s="655"/>
      <c r="CP17" s="655"/>
      <c r="CQ17" s="656"/>
      <c r="CR17" s="657">
        <v>2408688</v>
      </c>
      <c r="CS17" s="658"/>
      <c r="CT17" s="658"/>
      <c r="CU17" s="658"/>
      <c r="CV17" s="658"/>
      <c r="CW17" s="658"/>
      <c r="CX17" s="658"/>
      <c r="CY17" s="659"/>
      <c r="CZ17" s="695">
        <v>11</v>
      </c>
      <c r="DA17" s="695"/>
      <c r="DB17" s="695"/>
      <c r="DC17" s="695"/>
      <c r="DD17" s="663" t="s">
        <v>121</v>
      </c>
      <c r="DE17" s="658"/>
      <c r="DF17" s="658"/>
      <c r="DG17" s="658"/>
      <c r="DH17" s="658"/>
      <c r="DI17" s="658"/>
      <c r="DJ17" s="658"/>
      <c r="DK17" s="658"/>
      <c r="DL17" s="658"/>
      <c r="DM17" s="658"/>
      <c r="DN17" s="658"/>
      <c r="DO17" s="658"/>
      <c r="DP17" s="659"/>
      <c r="DQ17" s="663">
        <v>2257942</v>
      </c>
      <c r="DR17" s="658"/>
      <c r="DS17" s="658"/>
      <c r="DT17" s="658"/>
      <c r="DU17" s="658"/>
      <c r="DV17" s="658"/>
      <c r="DW17" s="658"/>
      <c r="DX17" s="658"/>
      <c r="DY17" s="658"/>
      <c r="DZ17" s="658"/>
      <c r="EA17" s="658"/>
      <c r="EB17" s="658"/>
      <c r="EC17" s="694"/>
    </row>
    <row r="18" spans="2:133" ht="11.25" customHeight="1" x14ac:dyDescent="0.15">
      <c r="B18" s="654" t="s">
        <v>255</v>
      </c>
      <c r="C18" s="655"/>
      <c r="D18" s="655"/>
      <c r="E18" s="655"/>
      <c r="F18" s="655"/>
      <c r="G18" s="655"/>
      <c r="H18" s="655"/>
      <c r="I18" s="655"/>
      <c r="J18" s="655"/>
      <c r="K18" s="655"/>
      <c r="L18" s="655"/>
      <c r="M18" s="655"/>
      <c r="N18" s="655"/>
      <c r="O18" s="655"/>
      <c r="P18" s="655"/>
      <c r="Q18" s="656"/>
      <c r="R18" s="657">
        <v>46888</v>
      </c>
      <c r="S18" s="658"/>
      <c r="T18" s="658"/>
      <c r="U18" s="658"/>
      <c r="V18" s="658"/>
      <c r="W18" s="658"/>
      <c r="X18" s="658"/>
      <c r="Y18" s="659"/>
      <c r="Z18" s="695">
        <v>0.2</v>
      </c>
      <c r="AA18" s="695"/>
      <c r="AB18" s="695"/>
      <c r="AC18" s="695"/>
      <c r="AD18" s="696">
        <v>46888</v>
      </c>
      <c r="AE18" s="696"/>
      <c r="AF18" s="696"/>
      <c r="AG18" s="696"/>
      <c r="AH18" s="696"/>
      <c r="AI18" s="696"/>
      <c r="AJ18" s="696"/>
      <c r="AK18" s="696"/>
      <c r="AL18" s="660">
        <v>0.4</v>
      </c>
      <c r="AM18" s="661"/>
      <c r="AN18" s="661"/>
      <c r="AO18" s="697"/>
      <c r="AP18" s="654" t="s">
        <v>256</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257</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15">
      <c r="B19" s="654" t="s">
        <v>258</v>
      </c>
      <c r="C19" s="655"/>
      <c r="D19" s="655"/>
      <c r="E19" s="655"/>
      <c r="F19" s="655"/>
      <c r="G19" s="655"/>
      <c r="H19" s="655"/>
      <c r="I19" s="655"/>
      <c r="J19" s="655"/>
      <c r="K19" s="655"/>
      <c r="L19" s="655"/>
      <c r="M19" s="655"/>
      <c r="N19" s="655"/>
      <c r="O19" s="655"/>
      <c r="P19" s="655"/>
      <c r="Q19" s="656"/>
      <c r="R19" s="657">
        <v>149684</v>
      </c>
      <c r="S19" s="658"/>
      <c r="T19" s="658"/>
      <c r="U19" s="658"/>
      <c r="V19" s="658"/>
      <c r="W19" s="658"/>
      <c r="X19" s="658"/>
      <c r="Y19" s="659"/>
      <c r="Z19" s="695">
        <v>0.7</v>
      </c>
      <c r="AA19" s="695"/>
      <c r="AB19" s="695"/>
      <c r="AC19" s="695"/>
      <c r="AD19" s="696">
        <v>149684</v>
      </c>
      <c r="AE19" s="696"/>
      <c r="AF19" s="696"/>
      <c r="AG19" s="696"/>
      <c r="AH19" s="696"/>
      <c r="AI19" s="696"/>
      <c r="AJ19" s="696"/>
      <c r="AK19" s="696"/>
      <c r="AL19" s="660">
        <v>1.4</v>
      </c>
      <c r="AM19" s="661"/>
      <c r="AN19" s="661"/>
      <c r="AO19" s="697"/>
      <c r="AP19" s="654" t="s">
        <v>259</v>
      </c>
      <c r="AQ19" s="655"/>
      <c r="AR19" s="655"/>
      <c r="AS19" s="655"/>
      <c r="AT19" s="655"/>
      <c r="AU19" s="655"/>
      <c r="AV19" s="655"/>
      <c r="AW19" s="655"/>
      <c r="AX19" s="655"/>
      <c r="AY19" s="655"/>
      <c r="AZ19" s="655"/>
      <c r="BA19" s="655"/>
      <c r="BB19" s="655"/>
      <c r="BC19" s="655"/>
      <c r="BD19" s="655"/>
      <c r="BE19" s="655"/>
      <c r="BF19" s="656"/>
      <c r="BG19" s="657" t="s">
        <v>121</v>
      </c>
      <c r="BH19" s="658"/>
      <c r="BI19" s="658"/>
      <c r="BJ19" s="658"/>
      <c r="BK19" s="658"/>
      <c r="BL19" s="658"/>
      <c r="BM19" s="658"/>
      <c r="BN19" s="659"/>
      <c r="BO19" s="695" t="s">
        <v>121</v>
      </c>
      <c r="BP19" s="695"/>
      <c r="BQ19" s="695"/>
      <c r="BR19" s="695"/>
      <c r="BS19" s="696" t="s">
        <v>121</v>
      </c>
      <c r="BT19" s="696"/>
      <c r="BU19" s="696"/>
      <c r="BV19" s="696"/>
      <c r="BW19" s="696"/>
      <c r="BX19" s="696"/>
      <c r="BY19" s="696"/>
      <c r="BZ19" s="696"/>
      <c r="CA19" s="696"/>
      <c r="CB19" s="736"/>
      <c r="CD19" s="654" t="s">
        <v>260</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15">
      <c r="B20" s="724" t="s">
        <v>261</v>
      </c>
      <c r="C20" s="725"/>
      <c r="D20" s="725"/>
      <c r="E20" s="725"/>
      <c r="F20" s="725"/>
      <c r="G20" s="725"/>
      <c r="H20" s="725"/>
      <c r="I20" s="725"/>
      <c r="J20" s="725"/>
      <c r="K20" s="725"/>
      <c r="L20" s="725"/>
      <c r="M20" s="725"/>
      <c r="N20" s="725"/>
      <c r="O20" s="725"/>
      <c r="P20" s="725"/>
      <c r="Q20" s="726"/>
      <c r="R20" s="657">
        <v>3839</v>
      </c>
      <c r="S20" s="658"/>
      <c r="T20" s="658"/>
      <c r="U20" s="658"/>
      <c r="V20" s="658"/>
      <c r="W20" s="658"/>
      <c r="X20" s="658"/>
      <c r="Y20" s="659"/>
      <c r="Z20" s="695">
        <v>0</v>
      </c>
      <c r="AA20" s="695"/>
      <c r="AB20" s="695"/>
      <c r="AC20" s="695"/>
      <c r="AD20" s="696">
        <v>3839</v>
      </c>
      <c r="AE20" s="696"/>
      <c r="AF20" s="696"/>
      <c r="AG20" s="696"/>
      <c r="AH20" s="696"/>
      <c r="AI20" s="696"/>
      <c r="AJ20" s="696"/>
      <c r="AK20" s="696"/>
      <c r="AL20" s="660">
        <v>0</v>
      </c>
      <c r="AM20" s="661"/>
      <c r="AN20" s="661"/>
      <c r="AO20" s="697"/>
      <c r="AP20" s="654" t="s">
        <v>262</v>
      </c>
      <c r="AQ20" s="655"/>
      <c r="AR20" s="655"/>
      <c r="AS20" s="655"/>
      <c r="AT20" s="655"/>
      <c r="AU20" s="655"/>
      <c r="AV20" s="655"/>
      <c r="AW20" s="655"/>
      <c r="AX20" s="655"/>
      <c r="AY20" s="655"/>
      <c r="AZ20" s="655"/>
      <c r="BA20" s="655"/>
      <c r="BB20" s="655"/>
      <c r="BC20" s="655"/>
      <c r="BD20" s="655"/>
      <c r="BE20" s="655"/>
      <c r="BF20" s="656"/>
      <c r="BG20" s="657" t="s">
        <v>121</v>
      </c>
      <c r="BH20" s="658"/>
      <c r="BI20" s="658"/>
      <c r="BJ20" s="658"/>
      <c r="BK20" s="658"/>
      <c r="BL20" s="658"/>
      <c r="BM20" s="658"/>
      <c r="BN20" s="659"/>
      <c r="BO20" s="695" t="s">
        <v>121</v>
      </c>
      <c r="BP20" s="695"/>
      <c r="BQ20" s="695"/>
      <c r="BR20" s="695"/>
      <c r="BS20" s="696" t="s">
        <v>121</v>
      </c>
      <c r="BT20" s="696"/>
      <c r="BU20" s="696"/>
      <c r="BV20" s="696"/>
      <c r="BW20" s="696"/>
      <c r="BX20" s="696"/>
      <c r="BY20" s="696"/>
      <c r="BZ20" s="696"/>
      <c r="CA20" s="696"/>
      <c r="CB20" s="736"/>
      <c r="CD20" s="654" t="s">
        <v>263</v>
      </c>
      <c r="CE20" s="655"/>
      <c r="CF20" s="655"/>
      <c r="CG20" s="655"/>
      <c r="CH20" s="655"/>
      <c r="CI20" s="655"/>
      <c r="CJ20" s="655"/>
      <c r="CK20" s="655"/>
      <c r="CL20" s="655"/>
      <c r="CM20" s="655"/>
      <c r="CN20" s="655"/>
      <c r="CO20" s="655"/>
      <c r="CP20" s="655"/>
      <c r="CQ20" s="656"/>
      <c r="CR20" s="657">
        <v>21992739</v>
      </c>
      <c r="CS20" s="658"/>
      <c r="CT20" s="658"/>
      <c r="CU20" s="658"/>
      <c r="CV20" s="658"/>
      <c r="CW20" s="658"/>
      <c r="CX20" s="658"/>
      <c r="CY20" s="659"/>
      <c r="CZ20" s="695">
        <v>100</v>
      </c>
      <c r="DA20" s="695"/>
      <c r="DB20" s="695"/>
      <c r="DC20" s="695"/>
      <c r="DD20" s="663">
        <v>3396352</v>
      </c>
      <c r="DE20" s="658"/>
      <c r="DF20" s="658"/>
      <c r="DG20" s="658"/>
      <c r="DH20" s="658"/>
      <c r="DI20" s="658"/>
      <c r="DJ20" s="658"/>
      <c r="DK20" s="658"/>
      <c r="DL20" s="658"/>
      <c r="DM20" s="658"/>
      <c r="DN20" s="658"/>
      <c r="DO20" s="658"/>
      <c r="DP20" s="659"/>
      <c r="DQ20" s="663">
        <v>12522143</v>
      </c>
      <c r="DR20" s="658"/>
      <c r="DS20" s="658"/>
      <c r="DT20" s="658"/>
      <c r="DU20" s="658"/>
      <c r="DV20" s="658"/>
      <c r="DW20" s="658"/>
      <c r="DX20" s="658"/>
      <c r="DY20" s="658"/>
      <c r="DZ20" s="658"/>
      <c r="EA20" s="658"/>
      <c r="EB20" s="658"/>
      <c r="EC20" s="694"/>
    </row>
    <row r="21" spans="2:133" ht="11.25" customHeight="1" x14ac:dyDescent="0.15">
      <c r="B21" s="654" t="s">
        <v>264</v>
      </c>
      <c r="C21" s="655"/>
      <c r="D21" s="655"/>
      <c r="E21" s="655"/>
      <c r="F21" s="655"/>
      <c r="G21" s="655"/>
      <c r="H21" s="655"/>
      <c r="I21" s="655"/>
      <c r="J21" s="655"/>
      <c r="K21" s="655"/>
      <c r="L21" s="655"/>
      <c r="M21" s="655"/>
      <c r="N21" s="655"/>
      <c r="O21" s="655"/>
      <c r="P21" s="655"/>
      <c r="Q21" s="656"/>
      <c r="R21" s="657">
        <v>5388132</v>
      </c>
      <c r="S21" s="658"/>
      <c r="T21" s="658"/>
      <c r="U21" s="658"/>
      <c r="V21" s="658"/>
      <c r="W21" s="658"/>
      <c r="X21" s="658"/>
      <c r="Y21" s="659"/>
      <c r="Z21" s="695">
        <v>23.9</v>
      </c>
      <c r="AA21" s="695"/>
      <c r="AB21" s="695"/>
      <c r="AC21" s="695"/>
      <c r="AD21" s="696">
        <v>4768988</v>
      </c>
      <c r="AE21" s="696"/>
      <c r="AF21" s="696"/>
      <c r="AG21" s="696"/>
      <c r="AH21" s="696"/>
      <c r="AI21" s="696"/>
      <c r="AJ21" s="696"/>
      <c r="AK21" s="696"/>
      <c r="AL21" s="660">
        <v>45.6</v>
      </c>
      <c r="AM21" s="661"/>
      <c r="AN21" s="661"/>
      <c r="AO21" s="697"/>
      <c r="AP21" s="654" t="s">
        <v>265</v>
      </c>
      <c r="AQ21" s="734"/>
      <c r="AR21" s="734"/>
      <c r="AS21" s="734"/>
      <c r="AT21" s="734"/>
      <c r="AU21" s="734"/>
      <c r="AV21" s="734"/>
      <c r="AW21" s="734"/>
      <c r="AX21" s="734"/>
      <c r="AY21" s="734"/>
      <c r="AZ21" s="734"/>
      <c r="BA21" s="734"/>
      <c r="BB21" s="734"/>
      <c r="BC21" s="734"/>
      <c r="BD21" s="734"/>
      <c r="BE21" s="734"/>
      <c r="BF21" s="735"/>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266</v>
      </c>
      <c r="C22" s="655"/>
      <c r="D22" s="655"/>
      <c r="E22" s="655"/>
      <c r="F22" s="655"/>
      <c r="G22" s="655"/>
      <c r="H22" s="655"/>
      <c r="I22" s="655"/>
      <c r="J22" s="655"/>
      <c r="K22" s="655"/>
      <c r="L22" s="655"/>
      <c r="M22" s="655"/>
      <c r="N22" s="655"/>
      <c r="O22" s="655"/>
      <c r="P22" s="655"/>
      <c r="Q22" s="656"/>
      <c r="R22" s="657">
        <v>4768988</v>
      </c>
      <c r="S22" s="658"/>
      <c r="T22" s="658"/>
      <c r="U22" s="658"/>
      <c r="V22" s="658"/>
      <c r="W22" s="658"/>
      <c r="X22" s="658"/>
      <c r="Y22" s="659"/>
      <c r="Z22" s="695">
        <v>21.1</v>
      </c>
      <c r="AA22" s="695"/>
      <c r="AB22" s="695"/>
      <c r="AC22" s="695"/>
      <c r="AD22" s="696">
        <v>4768988</v>
      </c>
      <c r="AE22" s="696"/>
      <c r="AF22" s="696"/>
      <c r="AG22" s="696"/>
      <c r="AH22" s="696"/>
      <c r="AI22" s="696"/>
      <c r="AJ22" s="696"/>
      <c r="AK22" s="696"/>
      <c r="AL22" s="660">
        <v>45.6</v>
      </c>
      <c r="AM22" s="661"/>
      <c r="AN22" s="661"/>
      <c r="AO22" s="697"/>
      <c r="AP22" s="654" t="s">
        <v>267</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268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269</v>
      </c>
      <c r="C23" s="655"/>
      <c r="D23" s="655"/>
      <c r="E23" s="655"/>
      <c r="F23" s="655"/>
      <c r="G23" s="655"/>
      <c r="H23" s="655"/>
      <c r="I23" s="655"/>
      <c r="J23" s="655"/>
      <c r="K23" s="655"/>
      <c r="L23" s="655"/>
      <c r="M23" s="655"/>
      <c r="N23" s="655"/>
      <c r="O23" s="655"/>
      <c r="P23" s="655"/>
      <c r="Q23" s="656"/>
      <c r="R23" s="657">
        <v>619144</v>
      </c>
      <c r="S23" s="658"/>
      <c r="T23" s="658"/>
      <c r="U23" s="658"/>
      <c r="V23" s="658"/>
      <c r="W23" s="658"/>
      <c r="X23" s="658"/>
      <c r="Y23" s="659"/>
      <c r="Z23" s="695">
        <v>2.7</v>
      </c>
      <c r="AA23" s="695"/>
      <c r="AB23" s="695"/>
      <c r="AC23" s="695"/>
      <c r="AD23" s="696" t="s">
        <v>121</v>
      </c>
      <c r="AE23" s="696"/>
      <c r="AF23" s="696"/>
      <c r="AG23" s="696"/>
      <c r="AH23" s="696"/>
      <c r="AI23" s="696"/>
      <c r="AJ23" s="696"/>
      <c r="AK23" s="696"/>
      <c r="AL23" s="660" t="s">
        <v>121</v>
      </c>
      <c r="AM23" s="661"/>
      <c r="AN23" s="661"/>
      <c r="AO23" s="697"/>
      <c r="AP23" s="654" t="s">
        <v>270</v>
      </c>
      <c r="AQ23" s="734"/>
      <c r="AR23" s="734"/>
      <c r="AS23" s="734"/>
      <c r="AT23" s="734"/>
      <c r="AU23" s="734"/>
      <c r="AV23" s="734"/>
      <c r="AW23" s="734"/>
      <c r="AX23" s="734"/>
      <c r="AY23" s="734"/>
      <c r="AZ23" s="734"/>
      <c r="BA23" s="734"/>
      <c r="BB23" s="734"/>
      <c r="BC23" s="734"/>
      <c r="BD23" s="734"/>
      <c r="BE23" s="734"/>
      <c r="BF23" s="735"/>
      <c r="BG23" s="657" t="s">
        <v>121</v>
      </c>
      <c r="BH23" s="658"/>
      <c r="BI23" s="658"/>
      <c r="BJ23" s="658"/>
      <c r="BK23" s="658"/>
      <c r="BL23" s="658"/>
      <c r="BM23" s="658"/>
      <c r="BN23" s="659"/>
      <c r="BO23" s="695" t="s">
        <v>121</v>
      </c>
      <c r="BP23" s="695"/>
      <c r="BQ23" s="695"/>
      <c r="BR23" s="695"/>
      <c r="BS23" s="696" t="s">
        <v>121</v>
      </c>
      <c r="BT23" s="696"/>
      <c r="BU23" s="696"/>
      <c r="BV23" s="696"/>
      <c r="BW23" s="696"/>
      <c r="BX23" s="696"/>
      <c r="BY23" s="696"/>
      <c r="BZ23" s="696"/>
      <c r="CA23" s="696"/>
      <c r="CB23" s="736"/>
      <c r="CD23" s="709" t="s">
        <v>210</v>
      </c>
      <c r="CE23" s="710"/>
      <c r="CF23" s="710"/>
      <c r="CG23" s="710"/>
      <c r="CH23" s="710"/>
      <c r="CI23" s="710"/>
      <c r="CJ23" s="710"/>
      <c r="CK23" s="710"/>
      <c r="CL23" s="710"/>
      <c r="CM23" s="710"/>
      <c r="CN23" s="710"/>
      <c r="CO23" s="710"/>
      <c r="CP23" s="710"/>
      <c r="CQ23" s="711"/>
      <c r="CR23" s="709" t="s">
        <v>271</v>
      </c>
      <c r="CS23" s="710"/>
      <c r="CT23" s="710"/>
      <c r="CU23" s="710"/>
      <c r="CV23" s="710"/>
      <c r="CW23" s="710"/>
      <c r="CX23" s="710"/>
      <c r="CY23" s="711"/>
      <c r="CZ23" s="709" t="s">
        <v>272</v>
      </c>
      <c r="DA23" s="710"/>
      <c r="DB23" s="710"/>
      <c r="DC23" s="711"/>
      <c r="DD23" s="709" t="s">
        <v>273</v>
      </c>
      <c r="DE23" s="710"/>
      <c r="DF23" s="710"/>
      <c r="DG23" s="710"/>
      <c r="DH23" s="710"/>
      <c r="DI23" s="710"/>
      <c r="DJ23" s="710"/>
      <c r="DK23" s="711"/>
      <c r="DL23" s="747" t="s">
        <v>274</v>
      </c>
      <c r="DM23" s="748"/>
      <c r="DN23" s="748"/>
      <c r="DO23" s="748"/>
      <c r="DP23" s="748"/>
      <c r="DQ23" s="748"/>
      <c r="DR23" s="748"/>
      <c r="DS23" s="748"/>
      <c r="DT23" s="748"/>
      <c r="DU23" s="748"/>
      <c r="DV23" s="749"/>
      <c r="DW23" s="709" t="s">
        <v>275</v>
      </c>
      <c r="DX23" s="710"/>
      <c r="DY23" s="710"/>
      <c r="DZ23" s="710"/>
      <c r="EA23" s="710"/>
      <c r="EB23" s="710"/>
      <c r="EC23" s="711"/>
    </row>
    <row r="24" spans="2:133" ht="11.25" customHeight="1" x14ac:dyDescent="0.15">
      <c r="B24" s="654" t="s">
        <v>276</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277</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278</v>
      </c>
      <c r="CE24" s="716"/>
      <c r="CF24" s="716"/>
      <c r="CG24" s="716"/>
      <c r="CH24" s="716"/>
      <c r="CI24" s="716"/>
      <c r="CJ24" s="716"/>
      <c r="CK24" s="716"/>
      <c r="CL24" s="716"/>
      <c r="CM24" s="716"/>
      <c r="CN24" s="716"/>
      <c r="CO24" s="716"/>
      <c r="CP24" s="716"/>
      <c r="CQ24" s="717"/>
      <c r="CR24" s="712">
        <v>11194747</v>
      </c>
      <c r="CS24" s="713"/>
      <c r="CT24" s="713"/>
      <c r="CU24" s="713"/>
      <c r="CV24" s="713"/>
      <c r="CW24" s="713"/>
      <c r="CX24" s="713"/>
      <c r="CY24" s="738"/>
      <c r="CZ24" s="739">
        <v>50.9</v>
      </c>
      <c r="DA24" s="721"/>
      <c r="DB24" s="721"/>
      <c r="DC24" s="741"/>
      <c r="DD24" s="737">
        <v>6728222</v>
      </c>
      <c r="DE24" s="713"/>
      <c r="DF24" s="713"/>
      <c r="DG24" s="713"/>
      <c r="DH24" s="713"/>
      <c r="DI24" s="713"/>
      <c r="DJ24" s="713"/>
      <c r="DK24" s="738"/>
      <c r="DL24" s="737">
        <v>5998660</v>
      </c>
      <c r="DM24" s="713"/>
      <c r="DN24" s="713"/>
      <c r="DO24" s="713"/>
      <c r="DP24" s="713"/>
      <c r="DQ24" s="713"/>
      <c r="DR24" s="713"/>
      <c r="DS24" s="713"/>
      <c r="DT24" s="713"/>
      <c r="DU24" s="713"/>
      <c r="DV24" s="738"/>
      <c r="DW24" s="739">
        <v>57.1</v>
      </c>
      <c r="DX24" s="721"/>
      <c r="DY24" s="721"/>
      <c r="DZ24" s="721"/>
      <c r="EA24" s="721"/>
      <c r="EB24" s="721"/>
      <c r="EC24" s="740"/>
    </row>
    <row r="25" spans="2:133" ht="11.25" customHeight="1" x14ac:dyDescent="0.15">
      <c r="B25" s="654" t="s">
        <v>279</v>
      </c>
      <c r="C25" s="655"/>
      <c r="D25" s="655"/>
      <c r="E25" s="655"/>
      <c r="F25" s="655"/>
      <c r="G25" s="655"/>
      <c r="H25" s="655"/>
      <c r="I25" s="655"/>
      <c r="J25" s="655"/>
      <c r="K25" s="655"/>
      <c r="L25" s="655"/>
      <c r="M25" s="655"/>
      <c r="N25" s="655"/>
      <c r="O25" s="655"/>
      <c r="P25" s="655"/>
      <c r="Q25" s="656"/>
      <c r="R25" s="657">
        <v>11069816</v>
      </c>
      <c r="S25" s="658"/>
      <c r="T25" s="658"/>
      <c r="U25" s="658"/>
      <c r="V25" s="658"/>
      <c r="W25" s="658"/>
      <c r="X25" s="658"/>
      <c r="Y25" s="659"/>
      <c r="Z25" s="695">
        <v>49</v>
      </c>
      <c r="AA25" s="695"/>
      <c r="AB25" s="695"/>
      <c r="AC25" s="695"/>
      <c r="AD25" s="696">
        <v>10450672</v>
      </c>
      <c r="AE25" s="696"/>
      <c r="AF25" s="696"/>
      <c r="AG25" s="696"/>
      <c r="AH25" s="696"/>
      <c r="AI25" s="696"/>
      <c r="AJ25" s="696"/>
      <c r="AK25" s="696"/>
      <c r="AL25" s="660">
        <v>99.9</v>
      </c>
      <c r="AM25" s="661"/>
      <c r="AN25" s="661"/>
      <c r="AO25" s="697"/>
      <c r="AP25" s="654" t="s">
        <v>280</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281</v>
      </c>
      <c r="CE25" s="655"/>
      <c r="CF25" s="655"/>
      <c r="CG25" s="655"/>
      <c r="CH25" s="655"/>
      <c r="CI25" s="655"/>
      <c r="CJ25" s="655"/>
      <c r="CK25" s="655"/>
      <c r="CL25" s="655"/>
      <c r="CM25" s="655"/>
      <c r="CN25" s="655"/>
      <c r="CO25" s="655"/>
      <c r="CP25" s="655"/>
      <c r="CQ25" s="656"/>
      <c r="CR25" s="657">
        <v>2558883</v>
      </c>
      <c r="CS25" s="670"/>
      <c r="CT25" s="670"/>
      <c r="CU25" s="670"/>
      <c r="CV25" s="670"/>
      <c r="CW25" s="670"/>
      <c r="CX25" s="670"/>
      <c r="CY25" s="671"/>
      <c r="CZ25" s="660">
        <v>11.6</v>
      </c>
      <c r="DA25" s="672"/>
      <c r="DB25" s="672"/>
      <c r="DC25" s="673"/>
      <c r="DD25" s="663">
        <v>2282111</v>
      </c>
      <c r="DE25" s="670"/>
      <c r="DF25" s="670"/>
      <c r="DG25" s="670"/>
      <c r="DH25" s="670"/>
      <c r="DI25" s="670"/>
      <c r="DJ25" s="670"/>
      <c r="DK25" s="671"/>
      <c r="DL25" s="663">
        <v>2075819</v>
      </c>
      <c r="DM25" s="670"/>
      <c r="DN25" s="670"/>
      <c r="DO25" s="670"/>
      <c r="DP25" s="670"/>
      <c r="DQ25" s="670"/>
      <c r="DR25" s="670"/>
      <c r="DS25" s="670"/>
      <c r="DT25" s="670"/>
      <c r="DU25" s="670"/>
      <c r="DV25" s="671"/>
      <c r="DW25" s="660">
        <v>19.8</v>
      </c>
      <c r="DX25" s="672"/>
      <c r="DY25" s="672"/>
      <c r="DZ25" s="672"/>
      <c r="EA25" s="672"/>
      <c r="EB25" s="672"/>
      <c r="EC25" s="684"/>
    </row>
    <row r="26" spans="2:133" ht="11.25" customHeight="1" x14ac:dyDescent="0.15">
      <c r="B26" s="654" t="s">
        <v>282</v>
      </c>
      <c r="C26" s="655"/>
      <c r="D26" s="655"/>
      <c r="E26" s="655"/>
      <c r="F26" s="655"/>
      <c r="G26" s="655"/>
      <c r="H26" s="655"/>
      <c r="I26" s="655"/>
      <c r="J26" s="655"/>
      <c r="K26" s="655"/>
      <c r="L26" s="655"/>
      <c r="M26" s="655"/>
      <c r="N26" s="655"/>
      <c r="O26" s="655"/>
      <c r="P26" s="655"/>
      <c r="Q26" s="656"/>
      <c r="R26" s="657">
        <v>3375</v>
      </c>
      <c r="S26" s="658"/>
      <c r="T26" s="658"/>
      <c r="U26" s="658"/>
      <c r="V26" s="658"/>
      <c r="W26" s="658"/>
      <c r="X26" s="658"/>
      <c r="Y26" s="659"/>
      <c r="Z26" s="695">
        <v>0</v>
      </c>
      <c r="AA26" s="695"/>
      <c r="AB26" s="695"/>
      <c r="AC26" s="695"/>
      <c r="AD26" s="696">
        <v>3375</v>
      </c>
      <c r="AE26" s="696"/>
      <c r="AF26" s="696"/>
      <c r="AG26" s="696"/>
      <c r="AH26" s="696"/>
      <c r="AI26" s="696"/>
      <c r="AJ26" s="696"/>
      <c r="AK26" s="696"/>
      <c r="AL26" s="660">
        <v>0</v>
      </c>
      <c r="AM26" s="661"/>
      <c r="AN26" s="661"/>
      <c r="AO26" s="697"/>
      <c r="AP26" s="654" t="s">
        <v>283</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284</v>
      </c>
      <c r="CE26" s="655"/>
      <c r="CF26" s="655"/>
      <c r="CG26" s="655"/>
      <c r="CH26" s="655"/>
      <c r="CI26" s="655"/>
      <c r="CJ26" s="655"/>
      <c r="CK26" s="655"/>
      <c r="CL26" s="655"/>
      <c r="CM26" s="655"/>
      <c r="CN26" s="655"/>
      <c r="CO26" s="655"/>
      <c r="CP26" s="655"/>
      <c r="CQ26" s="656"/>
      <c r="CR26" s="657">
        <v>1371451</v>
      </c>
      <c r="CS26" s="658"/>
      <c r="CT26" s="658"/>
      <c r="CU26" s="658"/>
      <c r="CV26" s="658"/>
      <c r="CW26" s="658"/>
      <c r="CX26" s="658"/>
      <c r="CY26" s="659"/>
      <c r="CZ26" s="660">
        <v>6.2</v>
      </c>
      <c r="DA26" s="672"/>
      <c r="DB26" s="672"/>
      <c r="DC26" s="673"/>
      <c r="DD26" s="663">
        <v>1281797</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15">
      <c r="B27" s="654" t="s">
        <v>285</v>
      </c>
      <c r="C27" s="655"/>
      <c r="D27" s="655"/>
      <c r="E27" s="655"/>
      <c r="F27" s="655"/>
      <c r="G27" s="655"/>
      <c r="H27" s="655"/>
      <c r="I27" s="655"/>
      <c r="J27" s="655"/>
      <c r="K27" s="655"/>
      <c r="L27" s="655"/>
      <c r="M27" s="655"/>
      <c r="N27" s="655"/>
      <c r="O27" s="655"/>
      <c r="P27" s="655"/>
      <c r="Q27" s="656"/>
      <c r="R27" s="657">
        <v>197189</v>
      </c>
      <c r="S27" s="658"/>
      <c r="T27" s="658"/>
      <c r="U27" s="658"/>
      <c r="V27" s="658"/>
      <c r="W27" s="658"/>
      <c r="X27" s="658"/>
      <c r="Y27" s="659"/>
      <c r="Z27" s="695">
        <v>0.9</v>
      </c>
      <c r="AA27" s="695"/>
      <c r="AB27" s="695"/>
      <c r="AC27" s="695"/>
      <c r="AD27" s="696" t="s">
        <v>121</v>
      </c>
      <c r="AE27" s="696"/>
      <c r="AF27" s="696"/>
      <c r="AG27" s="696"/>
      <c r="AH27" s="696"/>
      <c r="AI27" s="696"/>
      <c r="AJ27" s="696"/>
      <c r="AK27" s="696"/>
      <c r="AL27" s="660" t="s">
        <v>121</v>
      </c>
      <c r="AM27" s="661"/>
      <c r="AN27" s="661"/>
      <c r="AO27" s="697"/>
      <c r="AP27" s="654" t="s">
        <v>286</v>
      </c>
      <c r="AQ27" s="655"/>
      <c r="AR27" s="655"/>
      <c r="AS27" s="655"/>
      <c r="AT27" s="655"/>
      <c r="AU27" s="655"/>
      <c r="AV27" s="655"/>
      <c r="AW27" s="655"/>
      <c r="AX27" s="655"/>
      <c r="AY27" s="655"/>
      <c r="AZ27" s="655"/>
      <c r="BA27" s="655"/>
      <c r="BB27" s="655"/>
      <c r="BC27" s="655"/>
      <c r="BD27" s="655"/>
      <c r="BE27" s="655"/>
      <c r="BF27" s="656"/>
      <c r="BG27" s="657">
        <v>4266712</v>
      </c>
      <c r="BH27" s="658"/>
      <c r="BI27" s="658"/>
      <c r="BJ27" s="658"/>
      <c r="BK27" s="658"/>
      <c r="BL27" s="658"/>
      <c r="BM27" s="658"/>
      <c r="BN27" s="659"/>
      <c r="BO27" s="695">
        <v>100</v>
      </c>
      <c r="BP27" s="695"/>
      <c r="BQ27" s="695"/>
      <c r="BR27" s="695"/>
      <c r="BS27" s="696">
        <v>210489</v>
      </c>
      <c r="BT27" s="696"/>
      <c r="BU27" s="696"/>
      <c r="BV27" s="696"/>
      <c r="BW27" s="696"/>
      <c r="BX27" s="696"/>
      <c r="BY27" s="696"/>
      <c r="BZ27" s="696"/>
      <c r="CA27" s="696"/>
      <c r="CB27" s="736"/>
      <c r="CD27" s="654" t="s">
        <v>287</v>
      </c>
      <c r="CE27" s="655"/>
      <c r="CF27" s="655"/>
      <c r="CG27" s="655"/>
      <c r="CH27" s="655"/>
      <c r="CI27" s="655"/>
      <c r="CJ27" s="655"/>
      <c r="CK27" s="655"/>
      <c r="CL27" s="655"/>
      <c r="CM27" s="655"/>
      <c r="CN27" s="655"/>
      <c r="CO27" s="655"/>
      <c r="CP27" s="655"/>
      <c r="CQ27" s="656"/>
      <c r="CR27" s="657">
        <v>6227176</v>
      </c>
      <c r="CS27" s="670"/>
      <c r="CT27" s="670"/>
      <c r="CU27" s="670"/>
      <c r="CV27" s="670"/>
      <c r="CW27" s="670"/>
      <c r="CX27" s="670"/>
      <c r="CY27" s="671"/>
      <c r="CZ27" s="660">
        <v>28.3</v>
      </c>
      <c r="DA27" s="672"/>
      <c r="DB27" s="672"/>
      <c r="DC27" s="673"/>
      <c r="DD27" s="663">
        <v>2188169</v>
      </c>
      <c r="DE27" s="670"/>
      <c r="DF27" s="670"/>
      <c r="DG27" s="670"/>
      <c r="DH27" s="670"/>
      <c r="DI27" s="670"/>
      <c r="DJ27" s="670"/>
      <c r="DK27" s="671"/>
      <c r="DL27" s="663">
        <v>1664899</v>
      </c>
      <c r="DM27" s="670"/>
      <c r="DN27" s="670"/>
      <c r="DO27" s="670"/>
      <c r="DP27" s="670"/>
      <c r="DQ27" s="670"/>
      <c r="DR27" s="670"/>
      <c r="DS27" s="670"/>
      <c r="DT27" s="670"/>
      <c r="DU27" s="670"/>
      <c r="DV27" s="671"/>
      <c r="DW27" s="660">
        <v>15.9</v>
      </c>
      <c r="DX27" s="672"/>
      <c r="DY27" s="672"/>
      <c r="DZ27" s="672"/>
      <c r="EA27" s="672"/>
      <c r="EB27" s="672"/>
      <c r="EC27" s="684"/>
    </row>
    <row r="28" spans="2:133" ht="11.25" customHeight="1" x14ac:dyDescent="0.15">
      <c r="B28" s="654" t="s">
        <v>288</v>
      </c>
      <c r="C28" s="655"/>
      <c r="D28" s="655"/>
      <c r="E28" s="655"/>
      <c r="F28" s="655"/>
      <c r="G28" s="655"/>
      <c r="H28" s="655"/>
      <c r="I28" s="655"/>
      <c r="J28" s="655"/>
      <c r="K28" s="655"/>
      <c r="L28" s="655"/>
      <c r="M28" s="655"/>
      <c r="N28" s="655"/>
      <c r="O28" s="655"/>
      <c r="P28" s="655"/>
      <c r="Q28" s="656"/>
      <c r="R28" s="657">
        <v>167778</v>
      </c>
      <c r="S28" s="658"/>
      <c r="T28" s="658"/>
      <c r="U28" s="658"/>
      <c r="V28" s="658"/>
      <c r="W28" s="658"/>
      <c r="X28" s="658"/>
      <c r="Y28" s="659"/>
      <c r="Z28" s="695">
        <v>0.7</v>
      </c>
      <c r="AA28" s="695"/>
      <c r="AB28" s="695"/>
      <c r="AC28" s="695"/>
      <c r="AD28" s="696">
        <v>7472</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289</v>
      </c>
      <c r="CE28" s="655"/>
      <c r="CF28" s="655"/>
      <c r="CG28" s="655"/>
      <c r="CH28" s="655"/>
      <c r="CI28" s="655"/>
      <c r="CJ28" s="655"/>
      <c r="CK28" s="655"/>
      <c r="CL28" s="655"/>
      <c r="CM28" s="655"/>
      <c r="CN28" s="655"/>
      <c r="CO28" s="655"/>
      <c r="CP28" s="655"/>
      <c r="CQ28" s="656"/>
      <c r="CR28" s="657">
        <v>2408688</v>
      </c>
      <c r="CS28" s="658"/>
      <c r="CT28" s="658"/>
      <c r="CU28" s="658"/>
      <c r="CV28" s="658"/>
      <c r="CW28" s="658"/>
      <c r="CX28" s="658"/>
      <c r="CY28" s="659"/>
      <c r="CZ28" s="660">
        <v>11</v>
      </c>
      <c r="DA28" s="672"/>
      <c r="DB28" s="672"/>
      <c r="DC28" s="673"/>
      <c r="DD28" s="663">
        <v>2257942</v>
      </c>
      <c r="DE28" s="658"/>
      <c r="DF28" s="658"/>
      <c r="DG28" s="658"/>
      <c r="DH28" s="658"/>
      <c r="DI28" s="658"/>
      <c r="DJ28" s="658"/>
      <c r="DK28" s="659"/>
      <c r="DL28" s="663">
        <v>2257942</v>
      </c>
      <c r="DM28" s="658"/>
      <c r="DN28" s="658"/>
      <c r="DO28" s="658"/>
      <c r="DP28" s="658"/>
      <c r="DQ28" s="658"/>
      <c r="DR28" s="658"/>
      <c r="DS28" s="658"/>
      <c r="DT28" s="658"/>
      <c r="DU28" s="658"/>
      <c r="DV28" s="659"/>
      <c r="DW28" s="660">
        <v>21.5</v>
      </c>
      <c r="DX28" s="672"/>
      <c r="DY28" s="672"/>
      <c r="DZ28" s="672"/>
      <c r="EA28" s="672"/>
      <c r="EB28" s="672"/>
      <c r="EC28" s="684"/>
    </row>
    <row r="29" spans="2:133" ht="11.25" customHeight="1" x14ac:dyDescent="0.15">
      <c r="B29" s="654" t="s">
        <v>290</v>
      </c>
      <c r="C29" s="655"/>
      <c r="D29" s="655"/>
      <c r="E29" s="655"/>
      <c r="F29" s="655"/>
      <c r="G29" s="655"/>
      <c r="H29" s="655"/>
      <c r="I29" s="655"/>
      <c r="J29" s="655"/>
      <c r="K29" s="655"/>
      <c r="L29" s="655"/>
      <c r="M29" s="655"/>
      <c r="N29" s="655"/>
      <c r="O29" s="655"/>
      <c r="P29" s="655"/>
      <c r="Q29" s="656"/>
      <c r="R29" s="657">
        <v>68235</v>
      </c>
      <c r="S29" s="658"/>
      <c r="T29" s="658"/>
      <c r="U29" s="658"/>
      <c r="V29" s="658"/>
      <c r="W29" s="658"/>
      <c r="X29" s="658"/>
      <c r="Y29" s="659"/>
      <c r="Z29" s="695">
        <v>0.3</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291</v>
      </c>
      <c r="CE29" s="677"/>
      <c r="CF29" s="654" t="s">
        <v>66</v>
      </c>
      <c r="CG29" s="655"/>
      <c r="CH29" s="655"/>
      <c r="CI29" s="655"/>
      <c r="CJ29" s="655"/>
      <c r="CK29" s="655"/>
      <c r="CL29" s="655"/>
      <c r="CM29" s="655"/>
      <c r="CN29" s="655"/>
      <c r="CO29" s="655"/>
      <c r="CP29" s="655"/>
      <c r="CQ29" s="656"/>
      <c r="CR29" s="657">
        <v>2408688</v>
      </c>
      <c r="CS29" s="670"/>
      <c r="CT29" s="670"/>
      <c r="CU29" s="670"/>
      <c r="CV29" s="670"/>
      <c r="CW29" s="670"/>
      <c r="CX29" s="670"/>
      <c r="CY29" s="671"/>
      <c r="CZ29" s="660">
        <v>11</v>
      </c>
      <c r="DA29" s="672"/>
      <c r="DB29" s="672"/>
      <c r="DC29" s="673"/>
      <c r="DD29" s="663">
        <v>2257942</v>
      </c>
      <c r="DE29" s="670"/>
      <c r="DF29" s="670"/>
      <c r="DG29" s="670"/>
      <c r="DH29" s="670"/>
      <c r="DI29" s="670"/>
      <c r="DJ29" s="670"/>
      <c r="DK29" s="671"/>
      <c r="DL29" s="663">
        <v>2257942</v>
      </c>
      <c r="DM29" s="670"/>
      <c r="DN29" s="670"/>
      <c r="DO29" s="670"/>
      <c r="DP29" s="670"/>
      <c r="DQ29" s="670"/>
      <c r="DR29" s="670"/>
      <c r="DS29" s="670"/>
      <c r="DT29" s="670"/>
      <c r="DU29" s="670"/>
      <c r="DV29" s="671"/>
      <c r="DW29" s="660">
        <v>21.5</v>
      </c>
      <c r="DX29" s="672"/>
      <c r="DY29" s="672"/>
      <c r="DZ29" s="672"/>
      <c r="EA29" s="672"/>
      <c r="EB29" s="672"/>
      <c r="EC29" s="684"/>
    </row>
    <row r="30" spans="2:133" ht="11.25" customHeight="1" x14ac:dyDescent="0.15">
      <c r="B30" s="654" t="s">
        <v>292</v>
      </c>
      <c r="C30" s="655"/>
      <c r="D30" s="655"/>
      <c r="E30" s="655"/>
      <c r="F30" s="655"/>
      <c r="G30" s="655"/>
      <c r="H30" s="655"/>
      <c r="I30" s="655"/>
      <c r="J30" s="655"/>
      <c r="K30" s="655"/>
      <c r="L30" s="655"/>
      <c r="M30" s="655"/>
      <c r="N30" s="655"/>
      <c r="O30" s="655"/>
      <c r="P30" s="655"/>
      <c r="Q30" s="656"/>
      <c r="R30" s="657">
        <v>4168433</v>
      </c>
      <c r="S30" s="658"/>
      <c r="T30" s="658"/>
      <c r="U30" s="658"/>
      <c r="V30" s="658"/>
      <c r="W30" s="658"/>
      <c r="X30" s="658"/>
      <c r="Y30" s="659"/>
      <c r="Z30" s="695">
        <v>18.5</v>
      </c>
      <c r="AA30" s="695"/>
      <c r="AB30" s="695"/>
      <c r="AC30" s="695"/>
      <c r="AD30" s="696" t="s">
        <v>121</v>
      </c>
      <c r="AE30" s="696"/>
      <c r="AF30" s="696"/>
      <c r="AG30" s="696"/>
      <c r="AH30" s="696"/>
      <c r="AI30" s="696"/>
      <c r="AJ30" s="696"/>
      <c r="AK30" s="696"/>
      <c r="AL30" s="660" t="s">
        <v>121</v>
      </c>
      <c r="AM30" s="661"/>
      <c r="AN30" s="661"/>
      <c r="AO30" s="697"/>
      <c r="AP30" s="709" t="s">
        <v>210</v>
      </c>
      <c r="AQ30" s="710"/>
      <c r="AR30" s="710"/>
      <c r="AS30" s="710"/>
      <c r="AT30" s="710"/>
      <c r="AU30" s="710"/>
      <c r="AV30" s="710"/>
      <c r="AW30" s="710"/>
      <c r="AX30" s="710"/>
      <c r="AY30" s="710"/>
      <c r="AZ30" s="710"/>
      <c r="BA30" s="710"/>
      <c r="BB30" s="710"/>
      <c r="BC30" s="710"/>
      <c r="BD30" s="710"/>
      <c r="BE30" s="710"/>
      <c r="BF30" s="711"/>
      <c r="BG30" s="709" t="s">
        <v>293</v>
      </c>
      <c r="BH30" s="727"/>
      <c r="BI30" s="727"/>
      <c r="BJ30" s="727"/>
      <c r="BK30" s="727"/>
      <c r="BL30" s="727"/>
      <c r="BM30" s="727"/>
      <c r="BN30" s="727"/>
      <c r="BO30" s="727"/>
      <c r="BP30" s="727"/>
      <c r="BQ30" s="728"/>
      <c r="BR30" s="709" t="s">
        <v>294</v>
      </c>
      <c r="BS30" s="727"/>
      <c r="BT30" s="727"/>
      <c r="BU30" s="727"/>
      <c r="BV30" s="727"/>
      <c r="BW30" s="727"/>
      <c r="BX30" s="727"/>
      <c r="BY30" s="727"/>
      <c r="BZ30" s="727"/>
      <c r="CA30" s="727"/>
      <c r="CB30" s="728"/>
      <c r="CD30" s="678"/>
      <c r="CE30" s="679"/>
      <c r="CF30" s="654" t="s">
        <v>295</v>
      </c>
      <c r="CG30" s="655"/>
      <c r="CH30" s="655"/>
      <c r="CI30" s="655"/>
      <c r="CJ30" s="655"/>
      <c r="CK30" s="655"/>
      <c r="CL30" s="655"/>
      <c r="CM30" s="655"/>
      <c r="CN30" s="655"/>
      <c r="CO30" s="655"/>
      <c r="CP30" s="655"/>
      <c r="CQ30" s="656"/>
      <c r="CR30" s="657">
        <v>2313226</v>
      </c>
      <c r="CS30" s="658"/>
      <c r="CT30" s="658"/>
      <c r="CU30" s="658"/>
      <c r="CV30" s="658"/>
      <c r="CW30" s="658"/>
      <c r="CX30" s="658"/>
      <c r="CY30" s="659"/>
      <c r="CZ30" s="660">
        <v>10.5</v>
      </c>
      <c r="DA30" s="672"/>
      <c r="DB30" s="672"/>
      <c r="DC30" s="673"/>
      <c r="DD30" s="663">
        <v>2166264</v>
      </c>
      <c r="DE30" s="658"/>
      <c r="DF30" s="658"/>
      <c r="DG30" s="658"/>
      <c r="DH30" s="658"/>
      <c r="DI30" s="658"/>
      <c r="DJ30" s="658"/>
      <c r="DK30" s="659"/>
      <c r="DL30" s="663">
        <v>2166264</v>
      </c>
      <c r="DM30" s="658"/>
      <c r="DN30" s="658"/>
      <c r="DO30" s="658"/>
      <c r="DP30" s="658"/>
      <c r="DQ30" s="658"/>
      <c r="DR30" s="658"/>
      <c r="DS30" s="658"/>
      <c r="DT30" s="658"/>
      <c r="DU30" s="658"/>
      <c r="DV30" s="659"/>
      <c r="DW30" s="660">
        <v>20.6</v>
      </c>
      <c r="DX30" s="672"/>
      <c r="DY30" s="672"/>
      <c r="DZ30" s="672"/>
      <c r="EA30" s="672"/>
      <c r="EB30" s="672"/>
      <c r="EC30" s="684"/>
    </row>
    <row r="31" spans="2:133" ht="11.25" customHeight="1" x14ac:dyDescent="0.15">
      <c r="B31" s="724" t="s">
        <v>296</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9" t="s">
        <v>297</v>
      </c>
      <c r="AQ31" s="730"/>
      <c r="AR31" s="730"/>
      <c r="AS31" s="730"/>
      <c r="AT31" s="731" t="s">
        <v>298</v>
      </c>
      <c r="AU31" s="206"/>
      <c r="AV31" s="206"/>
      <c r="AW31" s="206"/>
      <c r="AX31" s="715" t="s">
        <v>176</v>
      </c>
      <c r="AY31" s="716"/>
      <c r="AZ31" s="716"/>
      <c r="BA31" s="716"/>
      <c r="BB31" s="716"/>
      <c r="BC31" s="716"/>
      <c r="BD31" s="716"/>
      <c r="BE31" s="716"/>
      <c r="BF31" s="717"/>
      <c r="BG31" s="719">
        <v>99.1</v>
      </c>
      <c r="BH31" s="720"/>
      <c r="BI31" s="720"/>
      <c r="BJ31" s="720"/>
      <c r="BK31" s="720"/>
      <c r="BL31" s="720"/>
      <c r="BM31" s="721">
        <v>96.8</v>
      </c>
      <c r="BN31" s="720"/>
      <c r="BO31" s="720"/>
      <c r="BP31" s="720"/>
      <c r="BQ31" s="722"/>
      <c r="BR31" s="719">
        <v>99</v>
      </c>
      <c r="BS31" s="720"/>
      <c r="BT31" s="720"/>
      <c r="BU31" s="720"/>
      <c r="BV31" s="720"/>
      <c r="BW31" s="720"/>
      <c r="BX31" s="721">
        <v>96.8</v>
      </c>
      <c r="BY31" s="720"/>
      <c r="BZ31" s="720"/>
      <c r="CA31" s="720"/>
      <c r="CB31" s="722"/>
      <c r="CD31" s="678"/>
      <c r="CE31" s="679"/>
      <c r="CF31" s="654" t="s">
        <v>299</v>
      </c>
      <c r="CG31" s="655"/>
      <c r="CH31" s="655"/>
      <c r="CI31" s="655"/>
      <c r="CJ31" s="655"/>
      <c r="CK31" s="655"/>
      <c r="CL31" s="655"/>
      <c r="CM31" s="655"/>
      <c r="CN31" s="655"/>
      <c r="CO31" s="655"/>
      <c r="CP31" s="655"/>
      <c r="CQ31" s="656"/>
      <c r="CR31" s="657">
        <v>95462</v>
      </c>
      <c r="CS31" s="670"/>
      <c r="CT31" s="670"/>
      <c r="CU31" s="670"/>
      <c r="CV31" s="670"/>
      <c r="CW31" s="670"/>
      <c r="CX31" s="670"/>
      <c r="CY31" s="671"/>
      <c r="CZ31" s="660">
        <v>0.4</v>
      </c>
      <c r="DA31" s="672"/>
      <c r="DB31" s="672"/>
      <c r="DC31" s="673"/>
      <c r="DD31" s="663">
        <v>91678</v>
      </c>
      <c r="DE31" s="670"/>
      <c r="DF31" s="670"/>
      <c r="DG31" s="670"/>
      <c r="DH31" s="670"/>
      <c r="DI31" s="670"/>
      <c r="DJ31" s="670"/>
      <c r="DK31" s="671"/>
      <c r="DL31" s="663">
        <v>91678</v>
      </c>
      <c r="DM31" s="670"/>
      <c r="DN31" s="670"/>
      <c r="DO31" s="670"/>
      <c r="DP31" s="670"/>
      <c r="DQ31" s="670"/>
      <c r="DR31" s="670"/>
      <c r="DS31" s="670"/>
      <c r="DT31" s="670"/>
      <c r="DU31" s="670"/>
      <c r="DV31" s="671"/>
      <c r="DW31" s="660">
        <v>0.9</v>
      </c>
      <c r="DX31" s="672"/>
      <c r="DY31" s="672"/>
      <c r="DZ31" s="672"/>
      <c r="EA31" s="672"/>
      <c r="EB31" s="672"/>
      <c r="EC31" s="684"/>
    </row>
    <row r="32" spans="2:133" ht="11.25" customHeight="1" x14ac:dyDescent="0.15">
      <c r="B32" s="654" t="s">
        <v>300</v>
      </c>
      <c r="C32" s="655"/>
      <c r="D32" s="655"/>
      <c r="E32" s="655"/>
      <c r="F32" s="655"/>
      <c r="G32" s="655"/>
      <c r="H32" s="655"/>
      <c r="I32" s="655"/>
      <c r="J32" s="655"/>
      <c r="K32" s="655"/>
      <c r="L32" s="655"/>
      <c r="M32" s="655"/>
      <c r="N32" s="655"/>
      <c r="O32" s="655"/>
      <c r="P32" s="655"/>
      <c r="Q32" s="656"/>
      <c r="R32" s="657">
        <v>1869008</v>
      </c>
      <c r="S32" s="658"/>
      <c r="T32" s="658"/>
      <c r="U32" s="658"/>
      <c r="V32" s="658"/>
      <c r="W32" s="658"/>
      <c r="X32" s="658"/>
      <c r="Y32" s="659"/>
      <c r="Z32" s="695">
        <v>8.3000000000000007</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2"/>
      <c r="AU32" s="202" t="s">
        <v>301</v>
      </c>
      <c r="AX32" s="654" t="s">
        <v>302</v>
      </c>
      <c r="AY32" s="655"/>
      <c r="AZ32" s="655"/>
      <c r="BA32" s="655"/>
      <c r="BB32" s="655"/>
      <c r="BC32" s="655"/>
      <c r="BD32" s="655"/>
      <c r="BE32" s="655"/>
      <c r="BF32" s="656"/>
      <c r="BG32" s="723">
        <v>99.1</v>
      </c>
      <c r="BH32" s="670"/>
      <c r="BI32" s="670"/>
      <c r="BJ32" s="670"/>
      <c r="BK32" s="670"/>
      <c r="BL32" s="670"/>
      <c r="BM32" s="661">
        <v>96.9</v>
      </c>
      <c r="BN32" s="670"/>
      <c r="BO32" s="670"/>
      <c r="BP32" s="670"/>
      <c r="BQ32" s="693"/>
      <c r="BR32" s="723">
        <v>98.8</v>
      </c>
      <c r="BS32" s="670"/>
      <c r="BT32" s="670"/>
      <c r="BU32" s="670"/>
      <c r="BV32" s="670"/>
      <c r="BW32" s="670"/>
      <c r="BX32" s="661">
        <v>97</v>
      </c>
      <c r="BY32" s="670"/>
      <c r="BZ32" s="670"/>
      <c r="CA32" s="670"/>
      <c r="CB32" s="693"/>
      <c r="CD32" s="680"/>
      <c r="CE32" s="681"/>
      <c r="CF32" s="654" t="s">
        <v>303</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15">
      <c r="B33" s="654" t="s">
        <v>304</v>
      </c>
      <c r="C33" s="655"/>
      <c r="D33" s="655"/>
      <c r="E33" s="655"/>
      <c r="F33" s="655"/>
      <c r="G33" s="655"/>
      <c r="H33" s="655"/>
      <c r="I33" s="655"/>
      <c r="J33" s="655"/>
      <c r="K33" s="655"/>
      <c r="L33" s="655"/>
      <c r="M33" s="655"/>
      <c r="N33" s="655"/>
      <c r="O33" s="655"/>
      <c r="P33" s="655"/>
      <c r="Q33" s="656"/>
      <c r="R33" s="657">
        <v>20027</v>
      </c>
      <c r="S33" s="658"/>
      <c r="T33" s="658"/>
      <c r="U33" s="658"/>
      <c r="V33" s="658"/>
      <c r="W33" s="658"/>
      <c r="X33" s="658"/>
      <c r="Y33" s="659"/>
      <c r="Z33" s="695">
        <v>0.1</v>
      </c>
      <c r="AA33" s="695"/>
      <c r="AB33" s="695"/>
      <c r="AC33" s="695"/>
      <c r="AD33" s="696">
        <v>3626</v>
      </c>
      <c r="AE33" s="696"/>
      <c r="AF33" s="696"/>
      <c r="AG33" s="696"/>
      <c r="AH33" s="696"/>
      <c r="AI33" s="696"/>
      <c r="AJ33" s="696"/>
      <c r="AK33" s="696"/>
      <c r="AL33" s="660">
        <v>0</v>
      </c>
      <c r="AM33" s="661"/>
      <c r="AN33" s="661"/>
      <c r="AO33" s="697"/>
      <c r="AP33" s="700"/>
      <c r="AQ33" s="701"/>
      <c r="AR33" s="701"/>
      <c r="AS33" s="701"/>
      <c r="AT33" s="733"/>
      <c r="AU33" s="207"/>
      <c r="AV33" s="207"/>
      <c r="AW33" s="207"/>
      <c r="AX33" s="638" t="s">
        <v>305</v>
      </c>
      <c r="AY33" s="639"/>
      <c r="AZ33" s="639"/>
      <c r="BA33" s="639"/>
      <c r="BB33" s="639"/>
      <c r="BC33" s="639"/>
      <c r="BD33" s="639"/>
      <c r="BE33" s="639"/>
      <c r="BF33" s="640"/>
      <c r="BG33" s="718">
        <v>99</v>
      </c>
      <c r="BH33" s="642"/>
      <c r="BI33" s="642"/>
      <c r="BJ33" s="642"/>
      <c r="BK33" s="642"/>
      <c r="BL33" s="642"/>
      <c r="BM33" s="688">
        <v>96.6</v>
      </c>
      <c r="BN33" s="642"/>
      <c r="BO33" s="642"/>
      <c r="BP33" s="642"/>
      <c r="BQ33" s="705"/>
      <c r="BR33" s="718">
        <v>99</v>
      </c>
      <c r="BS33" s="642"/>
      <c r="BT33" s="642"/>
      <c r="BU33" s="642"/>
      <c r="BV33" s="642"/>
      <c r="BW33" s="642"/>
      <c r="BX33" s="688">
        <v>96.5</v>
      </c>
      <c r="BY33" s="642"/>
      <c r="BZ33" s="642"/>
      <c r="CA33" s="642"/>
      <c r="CB33" s="705"/>
      <c r="CD33" s="654" t="s">
        <v>306</v>
      </c>
      <c r="CE33" s="655"/>
      <c r="CF33" s="655"/>
      <c r="CG33" s="655"/>
      <c r="CH33" s="655"/>
      <c r="CI33" s="655"/>
      <c r="CJ33" s="655"/>
      <c r="CK33" s="655"/>
      <c r="CL33" s="655"/>
      <c r="CM33" s="655"/>
      <c r="CN33" s="655"/>
      <c r="CO33" s="655"/>
      <c r="CP33" s="655"/>
      <c r="CQ33" s="656"/>
      <c r="CR33" s="657">
        <v>7135082</v>
      </c>
      <c r="CS33" s="670"/>
      <c r="CT33" s="670"/>
      <c r="CU33" s="670"/>
      <c r="CV33" s="670"/>
      <c r="CW33" s="670"/>
      <c r="CX33" s="670"/>
      <c r="CY33" s="671"/>
      <c r="CZ33" s="660">
        <v>32.4</v>
      </c>
      <c r="DA33" s="672"/>
      <c r="DB33" s="672"/>
      <c r="DC33" s="673"/>
      <c r="DD33" s="663">
        <v>5140436</v>
      </c>
      <c r="DE33" s="670"/>
      <c r="DF33" s="670"/>
      <c r="DG33" s="670"/>
      <c r="DH33" s="670"/>
      <c r="DI33" s="670"/>
      <c r="DJ33" s="670"/>
      <c r="DK33" s="671"/>
      <c r="DL33" s="663">
        <v>4063016</v>
      </c>
      <c r="DM33" s="670"/>
      <c r="DN33" s="670"/>
      <c r="DO33" s="670"/>
      <c r="DP33" s="670"/>
      <c r="DQ33" s="670"/>
      <c r="DR33" s="670"/>
      <c r="DS33" s="670"/>
      <c r="DT33" s="670"/>
      <c r="DU33" s="670"/>
      <c r="DV33" s="671"/>
      <c r="DW33" s="660">
        <v>38.700000000000003</v>
      </c>
      <c r="DX33" s="672"/>
      <c r="DY33" s="672"/>
      <c r="DZ33" s="672"/>
      <c r="EA33" s="672"/>
      <c r="EB33" s="672"/>
      <c r="EC33" s="684"/>
    </row>
    <row r="34" spans="2:133" ht="11.25" customHeight="1" x14ac:dyDescent="0.15">
      <c r="B34" s="654" t="s">
        <v>307</v>
      </c>
      <c r="C34" s="655"/>
      <c r="D34" s="655"/>
      <c r="E34" s="655"/>
      <c r="F34" s="655"/>
      <c r="G34" s="655"/>
      <c r="H34" s="655"/>
      <c r="I34" s="655"/>
      <c r="J34" s="655"/>
      <c r="K34" s="655"/>
      <c r="L34" s="655"/>
      <c r="M34" s="655"/>
      <c r="N34" s="655"/>
      <c r="O34" s="655"/>
      <c r="P34" s="655"/>
      <c r="Q34" s="656"/>
      <c r="R34" s="657">
        <v>624623</v>
      </c>
      <c r="S34" s="658"/>
      <c r="T34" s="658"/>
      <c r="U34" s="658"/>
      <c r="V34" s="658"/>
      <c r="W34" s="658"/>
      <c r="X34" s="658"/>
      <c r="Y34" s="659"/>
      <c r="Z34" s="695">
        <v>2.8</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308</v>
      </c>
      <c r="CE34" s="655"/>
      <c r="CF34" s="655"/>
      <c r="CG34" s="655"/>
      <c r="CH34" s="655"/>
      <c r="CI34" s="655"/>
      <c r="CJ34" s="655"/>
      <c r="CK34" s="655"/>
      <c r="CL34" s="655"/>
      <c r="CM34" s="655"/>
      <c r="CN34" s="655"/>
      <c r="CO34" s="655"/>
      <c r="CP34" s="655"/>
      <c r="CQ34" s="656"/>
      <c r="CR34" s="657">
        <v>2278980</v>
      </c>
      <c r="CS34" s="658"/>
      <c r="CT34" s="658"/>
      <c r="CU34" s="658"/>
      <c r="CV34" s="658"/>
      <c r="CW34" s="658"/>
      <c r="CX34" s="658"/>
      <c r="CY34" s="659"/>
      <c r="CZ34" s="660">
        <v>10.4</v>
      </c>
      <c r="DA34" s="672"/>
      <c r="DB34" s="672"/>
      <c r="DC34" s="673"/>
      <c r="DD34" s="663">
        <v>1777985</v>
      </c>
      <c r="DE34" s="658"/>
      <c r="DF34" s="658"/>
      <c r="DG34" s="658"/>
      <c r="DH34" s="658"/>
      <c r="DI34" s="658"/>
      <c r="DJ34" s="658"/>
      <c r="DK34" s="659"/>
      <c r="DL34" s="663">
        <v>1202733</v>
      </c>
      <c r="DM34" s="658"/>
      <c r="DN34" s="658"/>
      <c r="DO34" s="658"/>
      <c r="DP34" s="658"/>
      <c r="DQ34" s="658"/>
      <c r="DR34" s="658"/>
      <c r="DS34" s="658"/>
      <c r="DT34" s="658"/>
      <c r="DU34" s="658"/>
      <c r="DV34" s="659"/>
      <c r="DW34" s="660">
        <v>11.5</v>
      </c>
      <c r="DX34" s="672"/>
      <c r="DY34" s="672"/>
      <c r="DZ34" s="672"/>
      <c r="EA34" s="672"/>
      <c r="EB34" s="672"/>
      <c r="EC34" s="684"/>
    </row>
    <row r="35" spans="2:133" ht="11.25" customHeight="1" x14ac:dyDescent="0.15">
      <c r="B35" s="654" t="s">
        <v>309</v>
      </c>
      <c r="C35" s="655"/>
      <c r="D35" s="655"/>
      <c r="E35" s="655"/>
      <c r="F35" s="655"/>
      <c r="G35" s="655"/>
      <c r="H35" s="655"/>
      <c r="I35" s="655"/>
      <c r="J35" s="655"/>
      <c r="K35" s="655"/>
      <c r="L35" s="655"/>
      <c r="M35" s="655"/>
      <c r="N35" s="655"/>
      <c r="O35" s="655"/>
      <c r="P35" s="655"/>
      <c r="Q35" s="656"/>
      <c r="R35" s="657">
        <v>1266051</v>
      </c>
      <c r="S35" s="658"/>
      <c r="T35" s="658"/>
      <c r="U35" s="658"/>
      <c r="V35" s="658"/>
      <c r="W35" s="658"/>
      <c r="X35" s="658"/>
      <c r="Y35" s="659"/>
      <c r="Z35" s="695">
        <v>5.6</v>
      </c>
      <c r="AA35" s="695"/>
      <c r="AB35" s="695"/>
      <c r="AC35" s="695"/>
      <c r="AD35" s="696" t="s">
        <v>121</v>
      </c>
      <c r="AE35" s="696"/>
      <c r="AF35" s="696"/>
      <c r="AG35" s="696"/>
      <c r="AH35" s="696"/>
      <c r="AI35" s="696"/>
      <c r="AJ35" s="696"/>
      <c r="AK35" s="696"/>
      <c r="AL35" s="660" t="s">
        <v>121</v>
      </c>
      <c r="AM35" s="661"/>
      <c r="AN35" s="661"/>
      <c r="AO35" s="697"/>
      <c r="AP35" s="210"/>
      <c r="AQ35" s="709" t="s">
        <v>310</v>
      </c>
      <c r="AR35" s="710"/>
      <c r="AS35" s="710"/>
      <c r="AT35" s="710"/>
      <c r="AU35" s="710"/>
      <c r="AV35" s="710"/>
      <c r="AW35" s="710"/>
      <c r="AX35" s="710"/>
      <c r="AY35" s="710"/>
      <c r="AZ35" s="710"/>
      <c r="BA35" s="710"/>
      <c r="BB35" s="710"/>
      <c r="BC35" s="710"/>
      <c r="BD35" s="710"/>
      <c r="BE35" s="710"/>
      <c r="BF35" s="711"/>
      <c r="BG35" s="709" t="s">
        <v>311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312</v>
      </c>
      <c r="CE35" s="655"/>
      <c r="CF35" s="655"/>
      <c r="CG35" s="655"/>
      <c r="CH35" s="655"/>
      <c r="CI35" s="655"/>
      <c r="CJ35" s="655"/>
      <c r="CK35" s="655"/>
      <c r="CL35" s="655"/>
      <c r="CM35" s="655"/>
      <c r="CN35" s="655"/>
      <c r="CO35" s="655"/>
      <c r="CP35" s="655"/>
      <c r="CQ35" s="656"/>
      <c r="CR35" s="657">
        <v>372479</v>
      </c>
      <c r="CS35" s="670"/>
      <c r="CT35" s="670"/>
      <c r="CU35" s="670"/>
      <c r="CV35" s="670"/>
      <c r="CW35" s="670"/>
      <c r="CX35" s="670"/>
      <c r="CY35" s="671"/>
      <c r="CZ35" s="660">
        <v>1.7</v>
      </c>
      <c r="DA35" s="672"/>
      <c r="DB35" s="672"/>
      <c r="DC35" s="673"/>
      <c r="DD35" s="663">
        <v>192286</v>
      </c>
      <c r="DE35" s="670"/>
      <c r="DF35" s="670"/>
      <c r="DG35" s="670"/>
      <c r="DH35" s="670"/>
      <c r="DI35" s="670"/>
      <c r="DJ35" s="670"/>
      <c r="DK35" s="671"/>
      <c r="DL35" s="663">
        <v>178078</v>
      </c>
      <c r="DM35" s="670"/>
      <c r="DN35" s="670"/>
      <c r="DO35" s="670"/>
      <c r="DP35" s="670"/>
      <c r="DQ35" s="670"/>
      <c r="DR35" s="670"/>
      <c r="DS35" s="670"/>
      <c r="DT35" s="670"/>
      <c r="DU35" s="670"/>
      <c r="DV35" s="671"/>
      <c r="DW35" s="660">
        <v>1.7</v>
      </c>
      <c r="DX35" s="672"/>
      <c r="DY35" s="672"/>
      <c r="DZ35" s="672"/>
      <c r="EA35" s="672"/>
      <c r="EB35" s="672"/>
      <c r="EC35" s="684"/>
    </row>
    <row r="36" spans="2:133" ht="11.25" customHeight="1" x14ac:dyDescent="0.15">
      <c r="B36" s="654" t="s">
        <v>313</v>
      </c>
      <c r="C36" s="655"/>
      <c r="D36" s="655"/>
      <c r="E36" s="655"/>
      <c r="F36" s="655"/>
      <c r="G36" s="655"/>
      <c r="H36" s="655"/>
      <c r="I36" s="655"/>
      <c r="J36" s="655"/>
      <c r="K36" s="655"/>
      <c r="L36" s="655"/>
      <c r="M36" s="655"/>
      <c r="N36" s="655"/>
      <c r="O36" s="655"/>
      <c r="P36" s="655"/>
      <c r="Q36" s="656"/>
      <c r="R36" s="657">
        <v>839768</v>
      </c>
      <c r="S36" s="658"/>
      <c r="T36" s="658"/>
      <c r="U36" s="658"/>
      <c r="V36" s="658"/>
      <c r="W36" s="658"/>
      <c r="X36" s="658"/>
      <c r="Y36" s="659"/>
      <c r="Z36" s="695">
        <v>3.7</v>
      </c>
      <c r="AA36" s="695"/>
      <c r="AB36" s="695"/>
      <c r="AC36" s="695"/>
      <c r="AD36" s="696" t="s">
        <v>121</v>
      </c>
      <c r="AE36" s="696"/>
      <c r="AF36" s="696"/>
      <c r="AG36" s="696"/>
      <c r="AH36" s="696"/>
      <c r="AI36" s="696"/>
      <c r="AJ36" s="696"/>
      <c r="AK36" s="696"/>
      <c r="AL36" s="660" t="s">
        <v>121</v>
      </c>
      <c r="AM36" s="661"/>
      <c r="AN36" s="661"/>
      <c r="AO36" s="697"/>
      <c r="AP36" s="210"/>
      <c r="AQ36" s="706" t="s">
        <v>314</v>
      </c>
      <c r="AR36" s="707"/>
      <c r="AS36" s="707"/>
      <c r="AT36" s="707"/>
      <c r="AU36" s="707"/>
      <c r="AV36" s="707"/>
      <c r="AW36" s="707"/>
      <c r="AX36" s="707"/>
      <c r="AY36" s="708"/>
      <c r="AZ36" s="712">
        <v>1931337</v>
      </c>
      <c r="BA36" s="713"/>
      <c r="BB36" s="713"/>
      <c r="BC36" s="713"/>
      <c r="BD36" s="713"/>
      <c r="BE36" s="713"/>
      <c r="BF36" s="714"/>
      <c r="BG36" s="715" t="s">
        <v>315</v>
      </c>
      <c r="BH36" s="716"/>
      <c r="BI36" s="716"/>
      <c r="BJ36" s="716"/>
      <c r="BK36" s="716"/>
      <c r="BL36" s="716"/>
      <c r="BM36" s="716"/>
      <c r="BN36" s="716"/>
      <c r="BO36" s="716"/>
      <c r="BP36" s="716"/>
      <c r="BQ36" s="716"/>
      <c r="BR36" s="716"/>
      <c r="BS36" s="716"/>
      <c r="BT36" s="716"/>
      <c r="BU36" s="717"/>
      <c r="BV36" s="712">
        <v>1011</v>
      </c>
      <c r="BW36" s="713"/>
      <c r="BX36" s="713"/>
      <c r="BY36" s="713"/>
      <c r="BZ36" s="713"/>
      <c r="CA36" s="713"/>
      <c r="CB36" s="714"/>
      <c r="CD36" s="654" t="s">
        <v>316</v>
      </c>
      <c r="CE36" s="655"/>
      <c r="CF36" s="655"/>
      <c r="CG36" s="655"/>
      <c r="CH36" s="655"/>
      <c r="CI36" s="655"/>
      <c r="CJ36" s="655"/>
      <c r="CK36" s="655"/>
      <c r="CL36" s="655"/>
      <c r="CM36" s="655"/>
      <c r="CN36" s="655"/>
      <c r="CO36" s="655"/>
      <c r="CP36" s="655"/>
      <c r="CQ36" s="656"/>
      <c r="CR36" s="657">
        <v>2161131</v>
      </c>
      <c r="CS36" s="658"/>
      <c r="CT36" s="658"/>
      <c r="CU36" s="658"/>
      <c r="CV36" s="658"/>
      <c r="CW36" s="658"/>
      <c r="CX36" s="658"/>
      <c r="CY36" s="659"/>
      <c r="CZ36" s="660">
        <v>9.8000000000000007</v>
      </c>
      <c r="DA36" s="672"/>
      <c r="DB36" s="672"/>
      <c r="DC36" s="673"/>
      <c r="DD36" s="663">
        <v>1801106</v>
      </c>
      <c r="DE36" s="658"/>
      <c r="DF36" s="658"/>
      <c r="DG36" s="658"/>
      <c r="DH36" s="658"/>
      <c r="DI36" s="658"/>
      <c r="DJ36" s="658"/>
      <c r="DK36" s="659"/>
      <c r="DL36" s="663">
        <v>1416843</v>
      </c>
      <c r="DM36" s="658"/>
      <c r="DN36" s="658"/>
      <c r="DO36" s="658"/>
      <c r="DP36" s="658"/>
      <c r="DQ36" s="658"/>
      <c r="DR36" s="658"/>
      <c r="DS36" s="658"/>
      <c r="DT36" s="658"/>
      <c r="DU36" s="658"/>
      <c r="DV36" s="659"/>
      <c r="DW36" s="660">
        <v>13.5</v>
      </c>
      <c r="DX36" s="672"/>
      <c r="DY36" s="672"/>
      <c r="DZ36" s="672"/>
      <c r="EA36" s="672"/>
      <c r="EB36" s="672"/>
      <c r="EC36" s="684"/>
    </row>
    <row r="37" spans="2:133" ht="11.25" customHeight="1" x14ac:dyDescent="0.15">
      <c r="B37" s="654" t="s">
        <v>317</v>
      </c>
      <c r="C37" s="655"/>
      <c r="D37" s="655"/>
      <c r="E37" s="655"/>
      <c r="F37" s="655"/>
      <c r="G37" s="655"/>
      <c r="H37" s="655"/>
      <c r="I37" s="655"/>
      <c r="J37" s="655"/>
      <c r="K37" s="655"/>
      <c r="L37" s="655"/>
      <c r="M37" s="655"/>
      <c r="N37" s="655"/>
      <c r="O37" s="655"/>
      <c r="P37" s="655"/>
      <c r="Q37" s="656"/>
      <c r="R37" s="657">
        <v>339931</v>
      </c>
      <c r="S37" s="658"/>
      <c r="T37" s="658"/>
      <c r="U37" s="658"/>
      <c r="V37" s="658"/>
      <c r="W37" s="658"/>
      <c r="X37" s="658"/>
      <c r="Y37" s="659"/>
      <c r="Z37" s="695">
        <v>1.5</v>
      </c>
      <c r="AA37" s="695"/>
      <c r="AB37" s="695"/>
      <c r="AC37" s="695"/>
      <c r="AD37" s="696">
        <v>38</v>
      </c>
      <c r="AE37" s="696"/>
      <c r="AF37" s="696"/>
      <c r="AG37" s="696"/>
      <c r="AH37" s="696"/>
      <c r="AI37" s="696"/>
      <c r="AJ37" s="696"/>
      <c r="AK37" s="696"/>
      <c r="AL37" s="660">
        <v>0</v>
      </c>
      <c r="AM37" s="661"/>
      <c r="AN37" s="661"/>
      <c r="AO37" s="697"/>
      <c r="AQ37" s="690" t="s">
        <v>318</v>
      </c>
      <c r="AR37" s="691"/>
      <c r="AS37" s="691"/>
      <c r="AT37" s="691"/>
      <c r="AU37" s="691"/>
      <c r="AV37" s="691"/>
      <c r="AW37" s="691"/>
      <c r="AX37" s="691"/>
      <c r="AY37" s="692"/>
      <c r="AZ37" s="657">
        <v>253721</v>
      </c>
      <c r="BA37" s="658"/>
      <c r="BB37" s="658"/>
      <c r="BC37" s="658"/>
      <c r="BD37" s="670"/>
      <c r="BE37" s="670"/>
      <c r="BF37" s="693"/>
      <c r="BG37" s="654" t="s">
        <v>319</v>
      </c>
      <c r="BH37" s="655"/>
      <c r="BI37" s="655"/>
      <c r="BJ37" s="655"/>
      <c r="BK37" s="655"/>
      <c r="BL37" s="655"/>
      <c r="BM37" s="655"/>
      <c r="BN37" s="655"/>
      <c r="BO37" s="655"/>
      <c r="BP37" s="655"/>
      <c r="BQ37" s="655"/>
      <c r="BR37" s="655"/>
      <c r="BS37" s="655"/>
      <c r="BT37" s="655"/>
      <c r="BU37" s="656"/>
      <c r="BV37" s="657">
        <v>-61943</v>
      </c>
      <c r="BW37" s="658"/>
      <c r="BX37" s="658"/>
      <c r="BY37" s="658"/>
      <c r="BZ37" s="658"/>
      <c r="CA37" s="658"/>
      <c r="CB37" s="694"/>
      <c r="CD37" s="654" t="s">
        <v>320</v>
      </c>
      <c r="CE37" s="655"/>
      <c r="CF37" s="655"/>
      <c r="CG37" s="655"/>
      <c r="CH37" s="655"/>
      <c r="CI37" s="655"/>
      <c r="CJ37" s="655"/>
      <c r="CK37" s="655"/>
      <c r="CL37" s="655"/>
      <c r="CM37" s="655"/>
      <c r="CN37" s="655"/>
      <c r="CO37" s="655"/>
      <c r="CP37" s="655"/>
      <c r="CQ37" s="656"/>
      <c r="CR37" s="657">
        <v>925497</v>
      </c>
      <c r="CS37" s="670"/>
      <c r="CT37" s="670"/>
      <c r="CU37" s="670"/>
      <c r="CV37" s="670"/>
      <c r="CW37" s="670"/>
      <c r="CX37" s="670"/>
      <c r="CY37" s="671"/>
      <c r="CZ37" s="660">
        <v>4.2</v>
      </c>
      <c r="DA37" s="672"/>
      <c r="DB37" s="672"/>
      <c r="DC37" s="673"/>
      <c r="DD37" s="663">
        <v>925182</v>
      </c>
      <c r="DE37" s="670"/>
      <c r="DF37" s="670"/>
      <c r="DG37" s="670"/>
      <c r="DH37" s="670"/>
      <c r="DI37" s="670"/>
      <c r="DJ37" s="670"/>
      <c r="DK37" s="671"/>
      <c r="DL37" s="663">
        <v>910409</v>
      </c>
      <c r="DM37" s="670"/>
      <c r="DN37" s="670"/>
      <c r="DO37" s="670"/>
      <c r="DP37" s="670"/>
      <c r="DQ37" s="670"/>
      <c r="DR37" s="670"/>
      <c r="DS37" s="670"/>
      <c r="DT37" s="670"/>
      <c r="DU37" s="670"/>
      <c r="DV37" s="671"/>
      <c r="DW37" s="660">
        <v>8.6999999999999993</v>
      </c>
      <c r="DX37" s="672"/>
      <c r="DY37" s="672"/>
      <c r="DZ37" s="672"/>
      <c r="EA37" s="672"/>
      <c r="EB37" s="672"/>
      <c r="EC37" s="684"/>
    </row>
    <row r="38" spans="2:133" ht="11.25" customHeight="1" x14ac:dyDescent="0.15">
      <c r="B38" s="654" t="s">
        <v>321</v>
      </c>
      <c r="C38" s="655"/>
      <c r="D38" s="655"/>
      <c r="E38" s="655"/>
      <c r="F38" s="655"/>
      <c r="G38" s="655"/>
      <c r="H38" s="655"/>
      <c r="I38" s="655"/>
      <c r="J38" s="655"/>
      <c r="K38" s="655"/>
      <c r="L38" s="655"/>
      <c r="M38" s="655"/>
      <c r="N38" s="655"/>
      <c r="O38" s="655"/>
      <c r="P38" s="655"/>
      <c r="Q38" s="656"/>
      <c r="R38" s="657">
        <v>1956890</v>
      </c>
      <c r="S38" s="658"/>
      <c r="T38" s="658"/>
      <c r="U38" s="658"/>
      <c r="V38" s="658"/>
      <c r="W38" s="658"/>
      <c r="X38" s="658"/>
      <c r="Y38" s="659"/>
      <c r="Z38" s="695">
        <v>8.6999999999999993</v>
      </c>
      <c r="AA38" s="695"/>
      <c r="AB38" s="695"/>
      <c r="AC38" s="695"/>
      <c r="AD38" s="696" t="s">
        <v>121</v>
      </c>
      <c r="AE38" s="696"/>
      <c r="AF38" s="696"/>
      <c r="AG38" s="696"/>
      <c r="AH38" s="696"/>
      <c r="AI38" s="696"/>
      <c r="AJ38" s="696"/>
      <c r="AK38" s="696"/>
      <c r="AL38" s="660" t="s">
        <v>121</v>
      </c>
      <c r="AM38" s="661"/>
      <c r="AN38" s="661"/>
      <c r="AO38" s="697"/>
      <c r="AQ38" s="690" t="s">
        <v>322</v>
      </c>
      <c r="AR38" s="691"/>
      <c r="AS38" s="691"/>
      <c r="AT38" s="691"/>
      <c r="AU38" s="691"/>
      <c r="AV38" s="691"/>
      <c r="AW38" s="691"/>
      <c r="AX38" s="691"/>
      <c r="AY38" s="692"/>
      <c r="AZ38" s="657">
        <v>23381</v>
      </c>
      <c r="BA38" s="658"/>
      <c r="BB38" s="658"/>
      <c r="BC38" s="658"/>
      <c r="BD38" s="670"/>
      <c r="BE38" s="670"/>
      <c r="BF38" s="693"/>
      <c r="BG38" s="654" t="s">
        <v>323</v>
      </c>
      <c r="BH38" s="655"/>
      <c r="BI38" s="655"/>
      <c r="BJ38" s="655"/>
      <c r="BK38" s="655"/>
      <c r="BL38" s="655"/>
      <c r="BM38" s="655"/>
      <c r="BN38" s="655"/>
      <c r="BO38" s="655"/>
      <c r="BP38" s="655"/>
      <c r="BQ38" s="655"/>
      <c r="BR38" s="655"/>
      <c r="BS38" s="655"/>
      <c r="BT38" s="655"/>
      <c r="BU38" s="656"/>
      <c r="BV38" s="657">
        <v>4641</v>
      </c>
      <c r="BW38" s="658"/>
      <c r="BX38" s="658"/>
      <c r="BY38" s="658"/>
      <c r="BZ38" s="658"/>
      <c r="CA38" s="658"/>
      <c r="CB38" s="694"/>
      <c r="CD38" s="654" t="s">
        <v>324</v>
      </c>
      <c r="CE38" s="655"/>
      <c r="CF38" s="655"/>
      <c r="CG38" s="655"/>
      <c r="CH38" s="655"/>
      <c r="CI38" s="655"/>
      <c r="CJ38" s="655"/>
      <c r="CK38" s="655"/>
      <c r="CL38" s="655"/>
      <c r="CM38" s="655"/>
      <c r="CN38" s="655"/>
      <c r="CO38" s="655"/>
      <c r="CP38" s="655"/>
      <c r="CQ38" s="656"/>
      <c r="CR38" s="657">
        <v>1654235</v>
      </c>
      <c r="CS38" s="658"/>
      <c r="CT38" s="658"/>
      <c r="CU38" s="658"/>
      <c r="CV38" s="658"/>
      <c r="CW38" s="658"/>
      <c r="CX38" s="658"/>
      <c r="CY38" s="659"/>
      <c r="CZ38" s="660">
        <v>7.5</v>
      </c>
      <c r="DA38" s="672"/>
      <c r="DB38" s="672"/>
      <c r="DC38" s="673"/>
      <c r="DD38" s="663">
        <v>1344479</v>
      </c>
      <c r="DE38" s="658"/>
      <c r="DF38" s="658"/>
      <c r="DG38" s="658"/>
      <c r="DH38" s="658"/>
      <c r="DI38" s="658"/>
      <c r="DJ38" s="658"/>
      <c r="DK38" s="659"/>
      <c r="DL38" s="663">
        <v>1265362</v>
      </c>
      <c r="DM38" s="658"/>
      <c r="DN38" s="658"/>
      <c r="DO38" s="658"/>
      <c r="DP38" s="658"/>
      <c r="DQ38" s="658"/>
      <c r="DR38" s="658"/>
      <c r="DS38" s="658"/>
      <c r="DT38" s="658"/>
      <c r="DU38" s="658"/>
      <c r="DV38" s="659"/>
      <c r="DW38" s="660">
        <v>12</v>
      </c>
      <c r="DX38" s="672"/>
      <c r="DY38" s="672"/>
      <c r="DZ38" s="672"/>
      <c r="EA38" s="672"/>
      <c r="EB38" s="672"/>
      <c r="EC38" s="684"/>
    </row>
    <row r="39" spans="2:133" ht="11.25" customHeight="1" x14ac:dyDescent="0.15">
      <c r="B39" s="654" t="s">
        <v>325</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326</v>
      </c>
      <c r="AR39" s="691"/>
      <c r="AS39" s="691"/>
      <c r="AT39" s="691"/>
      <c r="AU39" s="691"/>
      <c r="AV39" s="691"/>
      <c r="AW39" s="691"/>
      <c r="AX39" s="691"/>
      <c r="AY39" s="692"/>
      <c r="AZ39" s="657" t="s">
        <v>121</v>
      </c>
      <c r="BA39" s="658"/>
      <c r="BB39" s="658"/>
      <c r="BC39" s="658"/>
      <c r="BD39" s="670"/>
      <c r="BE39" s="670"/>
      <c r="BF39" s="693"/>
      <c r="BG39" s="654" t="s">
        <v>327</v>
      </c>
      <c r="BH39" s="655"/>
      <c r="BI39" s="655"/>
      <c r="BJ39" s="655"/>
      <c r="BK39" s="655"/>
      <c r="BL39" s="655"/>
      <c r="BM39" s="655"/>
      <c r="BN39" s="655"/>
      <c r="BO39" s="655"/>
      <c r="BP39" s="655"/>
      <c r="BQ39" s="655"/>
      <c r="BR39" s="655"/>
      <c r="BS39" s="655"/>
      <c r="BT39" s="655"/>
      <c r="BU39" s="656"/>
      <c r="BV39" s="657">
        <v>7166</v>
      </c>
      <c r="BW39" s="658"/>
      <c r="BX39" s="658"/>
      <c r="BY39" s="658"/>
      <c r="BZ39" s="658"/>
      <c r="CA39" s="658"/>
      <c r="CB39" s="694"/>
      <c r="CD39" s="654" t="s">
        <v>328</v>
      </c>
      <c r="CE39" s="655"/>
      <c r="CF39" s="655"/>
      <c r="CG39" s="655"/>
      <c r="CH39" s="655"/>
      <c r="CI39" s="655"/>
      <c r="CJ39" s="655"/>
      <c r="CK39" s="655"/>
      <c r="CL39" s="655"/>
      <c r="CM39" s="655"/>
      <c r="CN39" s="655"/>
      <c r="CO39" s="655"/>
      <c r="CP39" s="655"/>
      <c r="CQ39" s="656"/>
      <c r="CR39" s="657">
        <v>653164</v>
      </c>
      <c r="CS39" s="670"/>
      <c r="CT39" s="670"/>
      <c r="CU39" s="670"/>
      <c r="CV39" s="670"/>
      <c r="CW39" s="670"/>
      <c r="CX39" s="670"/>
      <c r="CY39" s="671"/>
      <c r="CZ39" s="660">
        <v>3</v>
      </c>
      <c r="DA39" s="672"/>
      <c r="DB39" s="672"/>
      <c r="DC39" s="673"/>
      <c r="DD39" s="663">
        <v>9487</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15">
      <c r="B40" s="654" t="s">
        <v>329</v>
      </c>
      <c r="C40" s="655"/>
      <c r="D40" s="655"/>
      <c r="E40" s="655"/>
      <c r="F40" s="655"/>
      <c r="G40" s="655"/>
      <c r="H40" s="655"/>
      <c r="I40" s="655"/>
      <c r="J40" s="655"/>
      <c r="K40" s="655"/>
      <c r="L40" s="655"/>
      <c r="M40" s="655"/>
      <c r="N40" s="655"/>
      <c r="O40" s="655"/>
      <c r="P40" s="655"/>
      <c r="Q40" s="656"/>
      <c r="R40" s="657">
        <v>38090</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330</v>
      </c>
      <c r="AR40" s="691"/>
      <c r="AS40" s="691"/>
      <c r="AT40" s="691"/>
      <c r="AU40" s="691"/>
      <c r="AV40" s="691"/>
      <c r="AW40" s="691"/>
      <c r="AX40" s="691"/>
      <c r="AY40" s="692"/>
      <c r="AZ40" s="657" t="s">
        <v>121</v>
      </c>
      <c r="BA40" s="658"/>
      <c r="BB40" s="658"/>
      <c r="BC40" s="658"/>
      <c r="BD40" s="670"/>
      <c r="BE40" s="670"/>
      <c r="BF40" s="693"/>
      <c r="BG40" s="698" t="s">
        <v>331</v>
      </c>
      <c r="BH40" s="699"/>
      <c r="BI40" s="699"/>
      <c r="BJ40" s="699"/>
      <c r="BK40" s="699"/>
      <c r="BL40" s="211"/>
      <c r="BM40" s="655" t="s">
        <v>332</v>
      </c>
      <c r="BN40" s="655"/>
      <c r="BO40" s="655"/>
      <c r="BP40" s="655"/>
      <c r="BQ40" s="655"/>
      <c r="BR40" s="655"/>
      <c r="BS40" s="655"/>
      <c r="BT40" s="655"/>
      <c r="BU40" s="656"/>
      <c r="BV40" s="657">
        <v>94</v>
      </c>
      <c r="BW40" s="658"/>
      <c r="BX40" s="658"/>
      <c r="BY40" s="658"/>
      <c r="BZ40" s="658"/>
      <c r="CA40" s="658"/>
      <c r="CB40" s="694"/>
      <c r="CD40" s="654" t="s">
        <v>333</v>
      </c>
      <c r="CE40" s="655"/>
      <c r="CF40" s="655"/>
      <c r="CG40" s="655"/>
      <c r="CH40" s="655"/>
      <c r="CI40" s="655"/>
      <c r="CJ40" s="655"/>
      <c r="CK40" s="655"/>
      <c r="CL40" s="655"/>
      <c r="CM40" s="655"/>
      <c r="CN40" s="655"/>
      <c r="CO40" s="655"/>
      <c r="CP40" s="655"/>
      <c r="CQ40" s="656"/>
      <c r="CR40" s="657">
        <v>15093</v>
      </c>
      <c r="CS40" s="658"/>
      <c r="CT40" s="658"/>
      <c r="CU40" s="658"/>
      <c r="CV40" s="658"/>
      <c r="CW40" s="658"/>
      <c r="CX40" s="658"/>
      <c r="CY40" s="659"/>
      <c r="CZ40" s="660">
        <v>0.1</v>
      </c>
      <c r="DA40" s="672"/>
      <c r="DB40" s="672"/>
      <c r="DC40" s="673"/>
      <c r="DD40" s="663">
        <v>15093</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15">
      <c r="B41" s="638" t="s">
        <v>334</v>
      </c>
      <c r="C41" s="639"/>
      <c r="D41" s="639"/>
      <c r="E41" s="639"/>
      <c r="F41" s="639"/>
      <c r="G41" s="639"/>
      <c r="H41" s="639"/>
      <c r="I41" s="639"/>
      <c r="J41" s="639"/>
      <c r="K41" s="639"/>
      <c r="L41" s="639"/>
      <c r="M41" s="639"/>
      <c r="N41" s="639"/>
      <c r="O41" s="639"/>
      <c r="P41" s="639"/>
      <c r="Q41" s="640"/>
      <c r="R41" s="641">
        <v>22591124</v>
      </c>
      <c r="S41" s="682"/>
      <c r="T41" s="682"/>
      <c r="U41" s="682"/>
      <c r="V41" s="682"/>
      <c r="W41" s="682"/>
      <c r="X41" s="682"/>
      <c r="Y41" s="685"/>
      <c r="Z41" s="686">
        <v>100</v>
      </c>
      <c r="AA41" s="686"/>
      <c r="AB41" s="686"/>
      <c r="AC41" s="686"/>
      <c r="AD41" s="687">
        <v>10465183</v>
      </c>
      <c r="AE41" s="687"/>
      <c r="AF41" s="687"/>
      <c r="AG41" s="687"/>
      <c r="AH41" s="687"/>
      <c r="AI41" s="687"/>
      <c r="AJ41" s="687"/>
      <c r="AK41" s="687"/>
      <c r="AL41" s="644">
        <v>100</v>
      </c>
      <c r="AM41" s="688"/>
      <c r="AN41" s="688"/>
      <c r="AO41" s="689"/>
      <c r="AQ41" s="690" t="s">
        <v>335</v>
      </c>
      <c r="AR41" s="691"/>
      <c r="AS41" s="691"/>
      <c r="AT41" s="691"/>
      <c r="AU41" s="691"/>
      <c r="AV41" s="691"/>
      <c r="AW41" s="691"/>
      <c r="AX41" s="691"/>
      <c r="AY41" s="692"/>
      <c r="AZ41" s="657">
        <v>326464</v>
      </c>
      <c r="BA41" s="658"/>
      <c r="BB41" s="658"/>
      <c r="BC41" s="658"/>
      <c r="BD41" s="670"/>
      <c r="BE41" s="670"/>
      <c r="BF41" s="693"/>
      <c r="BG41" s="698"/>
      <c r="BH41" s="699"/>
      <c r="BI41" s="699"/>
      <c r="BJ41" s="699"/>
      <c r="BK41" s="699"/>
      <c r="BL41" s="211"/>
      <c r="BM41" s="655" t="s">
        <v>336</v>
      </c>
      <c r="BN41" s="655"/>
      <c r="BO41" s="655"/>
      <c r="BP41" s="655"/>
      <c r="BQ41" s="655"/>
      <c r="BR41" s="655"/>
      <c r="BS41" s="655"/>
      <c r="BT41" s="655"/>
      <c r="BU41" s="656"/>
      <c r="BV41" s="657">
        <v>1</v>
      </c>
      <c r="BW41" s="658"/>
      <c r="BX41" s="658"/>
      <c r="BY41" s="658"/>
      <c r="BZ41" s="658"/>
      <c r="CA41" s="658"/>
      <c r="CB41" s="694"/>
      <c r="CD41" s="654" t="s">
        <v>337</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338</v>
      </c>
      <c r="AR42" s="703"/>
      <c r="AS42" s="703"/>
      <c r="AT42" s="703"/>
      <c r="AU42" s="703"/>
      <c r="AV42" s="703"/>
      <c r="AW42" s="703"/>
      <c r="AX42" s="703"/>
      <c r="AY42" s="704"/>
      <c r="AZ42" s="641">
        <v>1327771</v>
      </c>
      <c r="BA42" s="682"/>
      <c r="BB42" s="682"/>
      <c r="BC42" s="682"/>
      <c r="BD42" s="642"/>
      <c r="BE42" s="642"/>
      <c r="BF42" s="705"/>
      <c r="BG42" s="700"/>
      <c r="BH42" s="701"/>
      <c r="BI42" s="701"/>
      <c r="BJ42" s="701"/>
      <c r="BK42" s="701"/>
      <c r="BL42" s="212"/>
      <c r="BM42" s="639" t="s">
        <v>339</v>
      </c>
      <c r="BN42" s="639"/>
      <c r="BO42" s="639"/>
      <c r="BP42" s="639"/>
      <c r="BQ42" s="639"/>
      <c r="BR42" s="639"/>
      <c r="BS42" s="639"/>
      <c r="BT42" s="639"/>
      <c r="BU42" s="640"/>
      <c r="BV42" s="641">
        <v>420</v>
      </c>
      <c r="BW42" s="682"/>
      <c r="BX42" s="682"/>
      <c r="BY42" s="682"/>
      <c r="BZ42" s="682"/>
      <c r="CA42" s="682"/>
      <c r="CB42" s="683"/>
      <c r="CD42" s="654" t="s">
        <v>340</v>
      </c>
      <c r="CE42" s="655"/>
      <c r="CF42" s="655"/>
      <c r="CG42" s="655"/>
      <c r="CH42" s="655"/>
      <c r="CI42" s="655"/>
      <c r="CJ42" s="655"/>
      <c r="CK42" s="655"/>
      <c r="CL42" s="655"/>
      <c r="CM42" s="655"/>
      <c r="CN42" s="655"/>
      <c r="CO42" s="655"/>
      <c r="CP42" s="655"/>
      <c r="CQ42" s="656"/>
      <c r="CR42" s="657">
        <v>3662910</v>
      </c>
      <c r="CS42" s="670"/>
      <c r="CT42" s="670"/>
      <c r="CU42" s="670"/>
      <c r="CV42" s="670"/>
      <c r="CW42" s="670"/>
      <c r="CX42" s="670"/>
      <c r="CY42" s="671"/>
      <c r="CZ42" s="660">
        <v>16.7</v>
      </c>
      <c r="DA42" s="672"/>
      <c r="DB42" s="672"/>
      <c r="DC42" s="673"/>
      <c r="DD42" s="663">
        <v>653485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341</v>
      </c>
      <c r="CD43" s="654" t="s">
        <v>342</v>
      </c>
      <c r="CE43" s="655"/>
      <c r="CF43" s="655"/>
      <c r="CG43" s="655"/>
      <c r="CH43" s="655"/>
      <c r="CI43" s="655"/>
      <c r="CJ43" s="655"/>
      <c r="CK43" s="655"/>
      <c r="CL43" s="655"/>
      <c r="CM43" s="655"/>
      <c r="CN43" s="655"/>
      <c r="CO43" s="655"/>
      <c r="CP43" s="655"/>
      <c r="CQ43" s="656"/>
      <c r="CR43" s="657">
        <v>136515</v>
      </c>
      <c r="CS43" s="670"/>
      <c r="CT43" s="670"/>
      <c r="CU43" s="670"/>
      <c r="CV43" s="670"/>
      <c r="CW43" s="670"/>
      <c r="CX43" s="670"/>
      <c r="CY43" s="671"/>
      <c r="CZ43" s="660">
        <v>0.6</v>
      </c>
      <c r="DA43" s="672"/>
      <c r="DB43" s="672"/>
      <c r="DC43" s="673"/>
      <c r="DD43" s="663">
        <v>115279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291</v>
      </c>
      <c r="CE44" s="677"/>
      <c r="CF44" s="654" t="s">
        <v>344</v>
      </c>
      <c r="CG44" s="655"/>
      <c r="CH44" s="655"/>
      <c r="CI44" s="655"/>
      <c r="CJ44" s="655"/>
      <c r="CK44" s="655"/>
      <c r="CL44" s="655"/>
      <c r="CM44" s="655"/>
      <c r="CN44" s="655"/>
      <c r="CO44" s="655"/>
      <c r="CP44" s="655"/>
      <c r="CQ44" s="656"/>
      <c r="CR44" s="657">
        <v>3396352</v>
      </c>
      <c r="CS44" s="658"/>
      <c r="CT44" s="658"/>
      <c r="CU44" s="658"/>
      <c r="CV44" s="658"/>
      <c r="CW44" s="658"/>
      <c r="CX44" s="658"/>
      <c r="CY44" s="659"/>
      <c r="CZ44" s="660">
        <v>15.4</v>
      </c>
      <c r="DA44" s="661"/>
      <c r="DB44" s="661"/>
      <c r="DC44" s="662"/>
      <c r="DD44" s="663">
        <v>646837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346</v>
      </c>
      <c r="CG45" s="655"/>
      <c r="CH45" s="655"/>
      <c r="CI45" s="655"/>
      <c r="CJ45" s="655"/>
      <c r="CK45" s="655"/>
      <c r="CL45" s="655"/>
      <c r="CM45" s="655"/>
      <c r="CN45" s="655"/>
      <c r="CO45" s="655"/>
      <c r="CP45" s="655"/>
      <c r="CQ45" s="656"/>
      <c r="CR45" s="657">
        <v>1149057</v>
      </c>
      <c r="CS45" s="670"/>
      <c r="CT45" s="670"/>
      <c r="CU45" s="670"/>
      <c r="CV45" s="670"/>
      <c r="CW45" s="670"/>
      <c r="CX45" s="670"/>
      <c r="CY45" s="671"/>
      <c r="CZ45" s="660">
        <v>5.2</v>
      </c>
      <c r="DA45" s="672"/>
      <c r="DB45" s="672"/>
      <c r="DC45" s="673"/>
      <c r="DD45" s="663">
        <v>174921</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347</v>
      </c>
      <c r="CG46" s="655"/>
      <c r="CH46" s="655"/>
      <c r="CI46" s="655"/>
      <c r="CJ46" s="655"/>
      <c r="CK46" s="655"/>
      <c r="CL46" s="655"/>
      <c r="CM46" s="655"/>
      <c r="CN46" s="655"/>
      <c r="CO46" s="655"/>
      <c r="CP46" s="655"/>
      <c r="CQ46" s="656"/>
      <c r="CR46" s="657">
        <v>1944073</v>
      </c>
      <c r="CS46" s="658"/>
      <c r="CT46" s="658"/>
      <c r="CU46" s="658"/>
      <c r="CV46" s="658"/>
      <c r="CW46" s="658"/>
      <c r="CX46" s="658"/>
      <c r="CY46" s="659"/>
      <c r="CZ46" s="660">
        <v>8.8000000000000007</v>
      </c>
      <c r="DA46" s="661"/>
      <c r="DB46" s="661"/>
      <c r="DC46" s="662"/>
      <c r="DD46" s="663">
        <v>455146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348</v>
      </c>
      <c r="CG47" s="655"/>
      <c r="CH47" s="655"/>
      <c r="CI47" s="655"/>
      <c r="CJ47" s="655"/>
      <c r="CK47" s="655"/>
      <c r="CL47" s="655"/>
      <c r="CM47" s="655"/>
      <c r="CN47" s="655"/>
      <c r="CO47" s="655"/>
      <c r="CP47" s="655"/>
      <c r="CQ47" s="656"/>
      <c r="CR47" s="657">
        <v>266558</v>
      </c>
      <c r="CS47" s="670"/>
      <c r="CT47" s="670"/>
      <c r="CU47" s="670"/>
      <c r="CV47" s="670"/>
      <c r="CW47" s="670"/>
      <c r="CX47" s="670"/>
      <c r="CY47" s="671"/>
      <c r="CZ47" s="660">
        <v>1.2</v>
      </c>
      <c r="DA47" s="672"/>
      <c r="DB47" s="672"/>
      <c r="DC47" s="673"/>
      <c r="DD47" s="663">
        <v>6648</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349</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350</v>
      </c>
      <c r="CE49" s="639"/>
      <c r="CF49" s="639"/>
      <c r="CG49" s="639"/>
      <c r="CH49" s="639"/>
      <c r="CI49" s="639"/>
      <c r="CJ49" s="639"/>
      <c r="CK49" s="639"/>
      <c r="CL49" s="639"/>
      <c r="CM49" s="639"/>
      <c r="CN49" s="639"/>
      <c r="CO49" s="639"/>
      <c r="CP49" s="639"/>
      <c r="CQ49" s="640"/>
      <c r="CR49" s="641">
        <v>21992739</v>
      </c>
      <c r="CS49" s="642"/>
      <c r="CT49" s="642"/>
      <c r="CU49" s="642"/>
      <c r="CV49" s="642"/>
      <c r="CW49" s="642"/>
      <c r="CX49" s="642"/>
      <c r="CY49" s="643"/>
      <c r="CZ49" s="644">
        <v>100</v>
      </c>
      <c r="DA49" s="645"/>
      <c r="DB49" s="645"/>
      <c r="DC49" s="646"/>
      <c r="DD49" s="647">
        <v>12522143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3KOnfBjavUj8srxse68/VovKyLUB/tXjuqxVfiexoMs1hIVlDgFaJ3D2hG8aNpMlkymTuTZkH7u846topj1uRA==" saltValue="akDWPG0wciCdQeQqWmATR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8"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352</v>
      </c>
      <c r="DK2" s="1128"/>
      <c r="DL2" s="1128"/>
      <c r="DM2" s="1128"/>
      <c r="DN2" s="1128"/>
      <c r="DO2" s="1129"/>
      <c r="DP2" s="216"/>
      <c r="DQ2" s="1127" t="s">
        <v>353</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0"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20"/>
      <c r="BA5" s="220"/>
      <c r="BB5" s="220"/>
      <c r="BC5" s="220"/>
      <c r="BD5" s="220"/>
      <c r="BE5" s="221"/>
      <c r="BF5" s="221"/>
      <c r="BG5" s="221"/>
      <c r="BH5" s="221"/>
      <c r="BI5" s="221"/>
      <c r="BJ5" s="221"/>
      <c r="BK5" s="221"/>
      <c r="BL5" s="221"/>
      <c r="BM5" s="221"/>
      <c r="BN5" s="221"/>
      <c r="BO5" s="221"/>
      <c r="BP5" s="221"/>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0" t="s">
        <v>370</v>
      </c>
      <c r="DH5" s="1121"/>
      <c r="DI5" s="1121"/>
      <c r="DJ5" s="1121"/>
      <c r="DK5" s="1122"/>
      <c r="DL5" s="1120" t="s">
        <v>371</v>
      </c>
      <c r="DM5" s="1121"/>
      <c r="DN5" s="1121"/>
      <c r="DO5" s="1121"/>
      <c r="DP5" s="1122"/>
      <c r="DQ5" s="1037" t="s">
        <v>372</v>
      </c>
      <c r="DR5" s="1038"/>
      <c r="DS5" s="1038"/>
      <c r="DT5" s="1038"/>
      <c r="DU5" s="1039"/>
      <c r="DV5" s="1037" t="s">
        <v>363</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373</v>
      </c>
      <c r="C7" s="1084"/>
      <c r="D7" s="1084"/>
      <c r="E7" s="1084"/>
      <c r="F7" s="1084"/>
      <c r="G7" s="1084"/>
      <c r="H7" s="1084"/>
      <c r="I7" s="1084"/>
      <c r="J7" s="1084"/>
      <c r="K7" s="1084"/>
      <c r="L7" s="1084"/>
      <c r="M7" s="1084"/>
      <c r="N7" s="1084"/>
      <c r="O7" s="1084"/>
      <c r="P7" s="1085"/>
      <c r="Q7" s="1138">
        <v>22591</v>
      </c>
      <c r="R7" s="1139"/>
      <c r="S7" s="1139"/>
      <c r="T7" s="1139"/>
      <c r="U7" s="1139"/>
      <c r="V7" s="1139">
        <v>21993</v>
      </c>
      <c r="W7" s="1139"/>
      <c r="X7" s="1139"/>
      <c r="Y7" s="1139"/>
      <c r="Z7" s="1139"/>
      <c r="AA7" s="1139">
        <v>598</v>
      </c>
      <c r="AB7" s="1139"/>
      <c r="AC7" s="1139"/>
      <c r="AD7" s="1139"/>
      <c r="AE7" s="1140"/>
      <c r="AF7" s="1141">
        <v>25</v>
      </c>
      <c r="AG7" s="1142"/>
      <c r="AH7" s="1142"/>
      <c r="AI7" s="1142"/>
      <c r="AJ7" s="1143"/>
      <c r="AK7" s="1144">
        <v>1266</v>
      </c>
      <c r="AL7" s="1145"/>
      <c r="AM7" s="1145"/>
      <c r="AN7" s="1145"/>
      <c r="AO7" s="1145"/>
      <c r="AP7" s="1145">
        <v>21334</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556</v>
      </c>
      <c r="BT7" s="1136"/>
      <c r="BU7" s="1136"/>
      <c r="BV7" s="1136"/>
      <c r="BW7" s="1136"/>
      <c r="BX7" s="1136"/>
      <c r="BY7" s="1136"/>
      <c r="BZ7" s="1136"/>
      <c r="CA7" s="1136"/>
      <c r="CB7" s="1136"/>
      <c r="CC7" s="1136"/>
      <c r="CD7" s="1136"/>
      <c r="CE7" s="1136"/>
      <c r="CF7" s="1136"/>
      <c r="CG7" s="1148"/>
      <c r="CH7" s="1132">
        <v>5</v>
      </c>
      <c r="CI7" s="1133"/>
      <c r="CJ7" s="1133"/>
      <c r="CK7" s="1133"/>
      <c r="CL7" s="1134"/>
      <c r="CM7" s="1132">
        <v>97</v>
      </c>
      <c r="CN7" s="1133"/>
      <c r="CO7" s="1133"/>
      <c r="CP7" s="1133"/>
      <c r="CQ7" s="1134"/>
      <c r="CR7" s="1132">
        <v>1</v>
      </c>
      <c r="CS7" s="1133"/>
      <c r="CT7" s="1133"/>
      <c r="CU7" s="1133"/>
      <c r="CV7" s="1134"/>
      <c r="CW7" s="1132" t="s">
        <v>548</v>
      </c>
      <c r="CX7" s="1133"/>
      <c r="CY7" s="1133"/>
      <c r="CZ7" s="1133"/>
      <c r="DA7" s="1134"/>
      <c r="DB7" s="1132" t="s">
        <v>548</v>
      </c>
      <c r="DC7" s="1133"/>
      <c r="DD7" s="1133"/>
      <c r="DE7" s="1133"/>
      <c r="DF7" s="1134"/>
      <c r="DG7" s="1132" t="s">
        <v>548</v>
      </c>
      <c r="DH7" s="1133"/>
      <c r="DI7" s="1133"/>
      <c r="DJ7" s="1133"/>
      <c r="DK7" s="1134"/>
      <c r="DL7" s="1132" t="s">
        <v>548</v>
      </c>
      <c r="DM7" s="1133"/>
      <c r="DN7" s="1133"/>
      <c r="DO7" s="1133"/>
      <c r="DP7" s="1134"/>
      <c r="DQ7" s="1132">
        <v>0</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374</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375</v>
      </c>
      <c r="B23" s="973" t="s">
        <v>376</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25</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377</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378</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356</v>
      </c>
      <c r="B26" s="1032"/>
      <c r="C26" s="1032"/>
      <c r="D26" s="1032"/>
      <c r="E26" s="1032"/>
      <c r="F26" s="1032"/>
      <c r="G26" s="1032"/>
      <c r="H26" s="1032"/>
      <c r="I26" s="1032"/>
      <c r="J26" s="1032"/>
      <c r="K26" s="1032"/>
      <c r="L26" s="1032"/>
      <c r="M26" s="1032"/>
      <c r="N26" s="1032"/>
      <c r="O26" s="1032"/>
      <c r="P26" s="1033"/>
      <c r="Q26" s="1037" t="s">
        <v>379</v>
      </c>
      <c r="R26" s="1038"/>
      <c r="S26" s="1038"/>
      <c r="T26" s="1038"/>
      <c r="U26" s="1039"/>
      <c r="V26" s="1037" t="s">
        <v>380</v>
      </c>
      <c r="W26" s="1038"/>
      <c r="X26" s="1038"/>
      <c r="Y26" s="1038"/>
      <c r="Z26" s="1039"/>
      <c r="AA26" s="1037" t="s">
        <v>381</v>
      </c>
      <c r="AB26" s="1038"/>
      <c r="AC26" s="1038"/>
      <c r="AD26" s="1038"/>
      <c r="AE26" s="1038"/>
      <c r="AF26" s="1091" t="s">
        <v>382</v>
      </c>
      <c r="AG26" s="1044"/>
      <c r="AH26" s="1044"/>
      <c r="AI26" s="1044"/>
      <c r="AJ26" s="1092"/>
      <c r="AK26" s="1038" t="s">
        <v>383</v>
      </c>
      <c r="AL26" s="1038"/>
      <c r="AM26" s="1038"/>
      <c r="AN26" s="1038"/>
      <c r="AO26" s="1039"/>
      <c r="AP26" s="1037" t="s">
        <v>384</v>
      </c>
      <c r="AQ26" s="1038"/>
      <c r="AR26" s="1038"/>
      <c r="AS26" s="1038"/>
      <c r="AT26" s="1039"/>
      <c r="AU26" s="1037" t="s">
        <v>385</v>
      </c>
      <c r="AV26" s="1038"/>
      <c r="AW26" s="1038"/>
      <c r="AX26" s="1038"/>
      <c r="AY26" s="1039"/>
      <c r="AZ26" s="1037" t="s">
        <v>386</v>
      </c>
      <c r="BA26" s="1038"/>
      <c r="BB26" s="1038"/>
      <c r="BC26" s="1038"/>
      <c r="BD26" s="1039"/>
      <c r="BE26" s="1037" t="s">
        <v>363</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387</v>
      </c>
      <c r="C28" s="1084"/>
      <c r="D28" s="1084"/>
      <c r="E28" s="1084"/>
      <c r="F28" s="1084"/>
      <c r="G28" s="1084"/>
      <c r="H28" s="1084"/>
      <c r="I28" s="1084"/>
      <c r="J28" s="1084"/>
      <c r="K28" s="1084"/>
      <c r="L28" s="1084"/>
      <c r="M28" s="1084"/>
      <c r="N28" s="1084"/>
      <c r="O28" s="1084"/>
      <c r="P28" s="1085"/>
      <c r="Q28" s="1086">
        <v>4171</v>
      </c>
      <c r="R28" s="1087"/>
      <c r="S28" s="1087"/>
      <c r="T28" s="1087"/>
      <c r="U28" s="1087"/>
      <c r="V28" s="1087">
        <v>4170</v>
      </c>
      <c r="W28" s="1087"/>
      <c r="X28" s="1087"/>
      <c r="Y28" s="1087"/>
      <c r="Z28" s="1087"/>
      <c r="AA28" s="1087">
        <v>1</v>
      </c>
      <c r="AB28" s="1087"/>
      <c r="AC28" s="1087"/>
      <c r="AD28" s="1087"/>
      <c r="AE28" s="1088"/>
      <c r="AF28" s="1089">
        <v>1</v>
      </c>
      <c r="AG28" s="1087"/>
      <c r="AH28" s="1087"/>
      <c r="AI28" s="1087"/>
      <c r="AJ28" s="1090"/>
      <c r="AK28" s="1078">
        <v>400</v>
      </c>
      <c r="AL28" s="1079"/>
      <c r="AM28" s="1079"/>
      <c r="AN28" s="1079"/>
      <c r="AO28" s="1079"/>
      <c r="AP28" s="1079" t="s">
        <v>548</v>
      </c>
      <c r="AQ28" s="1079"/>
      <c r="AR28" s="1079"/>
      <c r="AS28" s="1079"/>
      <c r="AT28" s="1079"/>
      <c r="AU28" s="1079" t="s">
        <v>548</v>
      </c>
      <c r="AV28" s="1079"/>
      <c r="AW28" s="1079"/>
      <c r="AX28" s="1079"/>
      <c r="AY28" s="1079"/>
      <c r="AZ28" s="1080" t="s">
        <v>548</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388</v>
      </c>
      <c r="C29" s="1067"/>
      <c r="D29" s="1067"/>
      <c r="E29" s="1067"/>
      <c r="F29" s="1067"/>
      <c r="G29" s="1067"/>
      <c r="H29" s="1067"/>
      <c r="I29" s="1067"/>
      <c r="J29" s="1067"/>
      <c r="K29" s="1067"/>
      <c r="L29" s="1067"/>
      <c r="M29" s="1067"/>
      <c r="N29" s="1067"/>
      <c r="O29" s="1067"/>
      <c r="P29" s="1068"/>
      <c r="Q29" s="1074">
        <v>3990</v>
      </c>
      <c r="R29" s="1075"/>
      <c r="S29" s="1075"/>
      <c r="T29" s="1075"/>
      <c r="U29" s="1075"/>
      <c r="V29" s="1075">
        <v>3879</v>
      </c>
      <c r="W29" s="1075"/>
      <c r="X29" s="1075"/>
      <c r="Y29" s="1075"/>
      <c r="Z29" s="1075"/>
      <c r="AA29" s="1075">
        <v>111</v>
      </c>
      <c r="AB29" s="1075"/>
      <c r="AC29" s="1075"/>
      <c r="AD29" s="1075"/>
      <c r="AE29" s="1076"/>
      <c r="AF29" s="1071">
        <v>111</v>
      </c>
      <c r="AG29" s="1072"/>
      <c r="AH29" s="1072"/>
      <c r="AI29" s="1072"/>
      <c r="AJ29" s="1073"/>
      <c r="AK29" s="1016">
        <v>621</v>
      </c>
      <c r="AL29" s="1007"/>
      <c r="AM29" s="1007"/>
      <c r="AN29" s="1007"/>
      <c r="AO29" s="1007"/>
      <c r="AP29" s="1007" t="s">
        <v>548</v>
      </c>
      <c r="AQ29" s="1007"/>
      <c r="AR29" s="1007"/>
      <c r="AS29" s="1007"/>
      <c r="AT29" s="1007"/>
      <c r="AU29" s="1007" t="s">
        <v>548</v>
      </c>
      <c r="AV29" s="1007"/>
      <c r="AW29" s="1007"/>
      <c r="AX29" s="1007"/>
      <c r="AY29" s="1007"/>
      <c r="AZ29" s="1077" t="s">
        <v>548</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389</v>
      </c>
      <c r="C30" s="1067"/>
      <c r="D30" s="1067"/>
      <c r="E30" s="1067"/>
      <c r="F30" s="1067"/>
      <c r="G30" s="1067"/>
      <c r="H30" s="1067"/>
      <c r="I30" s="1067"/>
      <c r="J30" s="1067"/>
      <c r="K30" s="1067"/>
      <c r="L30" s="1067"/>
      <c r="M30" s="1067"/>
      <c r="N30" s="1067"/>
      <c r="O30" s="1067"/>
      <c r="P30" s="1068"/>
      <c r="Q30" s="1074">
        <v>623</v>
      </c>
      <c r="R30" s="1075"/>
      <c r="S30" s="1075"/>
      <c r="T30" s="1075"/>
      <c r="U30" s="1075"/>
      <c r="V30" s="1075">
        <v>609</v>
      </c>
      <c r="W30" s="1075"/>
      <c r="X30" s="1075"/>
      <c r="Y30" s="1075"/>
      <c r="Z30" s="1075"/>
      <c r="AA30" s="1075">
        <v>14</v>
      </c>
      <c r="AB30" s="1075"/>
      <c r="AC30" s="1075"/>
      <c r="AD30" s="1075"/>
      <c r="AE30" s="1076"/>
      <c r="AF30" s="1071">
        <v>14</v>
      </c>
      <c r="AG30" s="1072"/>
      <c r="AH30" s="1072"/>
      <c r="AI30" s="1072"/>
      <c r="AJ30" s="1073"/>
      <c r="AK30" s="1016">
        <v>177</v>
      </c>
      <c r="AL30" s="1007"/>
      <c r="AM30" s="1007"/>
      <c r="AN30" s="1007"/>
      <c r="AO30" s="1007"/>
      <c r="AP30" s="1007" t="s">
        <v>548</v>
      </c>
      <c r="AQ30" s="1007"/>
      <c r="AR30" s="1007"/>
      <c r="AS30" s="1007"/>
      <c r="AT30" s="1007"/>
      <c r="AU30" s="1007" t="s">
        <v>548</v>
      </c>
      <c r="AV30" s="1007"/>
      <c r="AW30" s="1007"/>
      <c r="AX30" s="1007"/>
      <c r="AY30" s="1007"/>
      <c r="AZ30" s="1077" t="s">
        <v>548</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390</v>
      </c>
      <c r="C31" s="1067"/>
      <c r="D31" s="1067"/>
      <c r="E31" s="1067"/>
      <c r="F31" s="1067"/>
      <c r="G31" s="1067"/>
      <c r="H31" s="1067"/>
      <c r="I31" s="1067"/>
      <c r="J31" s="1067"/>
      <c r="K31" s="1067"/>
      <c r="L31" s="1067"/>
      <c r="M31" s="1067"/>
      <c r="N31" s="1067"/>
      <c r="O31" s="1067"/>
      <c r="P31" s="1068"/>
      <c r="Q31" s="1074">
        <v>657</v>
      </c>
      <c r="R31" s="1075"/>
      <c r="S31" s="1075"/>
      <c r="T31" s="1075"/>
      <c r="U31" s="1075"/>
      <c r="V31" s="1075">
        <v>582</v>
      </c>
      <c r="W31" s="1075"/>
      <c r="X31" s="1075"/>
      <c r="Y31" s="1075"/>
      <c r="Z31" s="1075"/>
      <c r="AA31" s="1075">
        <v>75</v>
      </c>
      <c r="AB31" s="1075"/>
      <c r="AC31" s="1075"/>
      <c r="AD31" s="1075"/>
      <c r="AE31" s="1076"/>
      <c r="AF31" s="1071">
        <v>760</v>
      </c>
      <c r="AG31" s="1072"/>
      <c r="AH31" s="1072"/>
      <c r="AI31" s="1072"/>
      <c r="AJ31" s="1073"/>
      <c r="AK31" s="1016">
        <v>4</v>
      </c>
      <c r="AL31" s="1007"/>
      <c r="AM31" s="1007"/>
      <c r="AN31" s="1007"/>
      <c r="AO31" s="1007"/>
      <c r="AP31" s="1007">
        <v>748</v>
      </c>
      <c r="AQ31" s="1007"/>
      <c r="AR31" s="1007"/>
      <c r="AS31" s="1007"/>
      <c r="AT31" s="1007"/>
      <c r="AU31" s="1007">
        <v>102</v>
      </c>
      <c r="AV31" s="1007"/>
      <c r="AW31" s="1007"/>
      <c r="AX31" s="1007"/>
      <c r="AY31" s="1007"/>
      <c r="AZ31" s="1077" t="s">
        <v>548</v>
      </c>
      <c r="BA31" s="1077"/>
      <c r="BB31" s="1077"/>
      <c r="BC31" s="1077"/>
      <c r="BD31" s="1077"/>
      <c r="BE31" s="1008" t="s">
        <v>391</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392</v>
      </c>
      <c r="C32" s="1067"/>
      <c r="D32" s="1067"/>
      <c r="E32" s="1067"/>
      <c r="F32" s="1067"/>
      <c r="G32" s="1067"/>
      <c r="H32" s="1067"/>
      <c r="I32" s="1067"/>
      <c r="J32" s="1067"/>
      <c r="K32" s="1067"/>
      <c r="L32" s="1067"/>
      <c r="M32" s="1067"/>
      <c r="N32" s="1067"/>
      <c r="O32" s="1067"/>
      <c r="P32" s="1068"/>
      <c r="Q32" s="1074">
        <v>1029</v>
      </c>
      <c r="R32" s="1075"/>
      <c r="S32" s="1075"/>
      <c r="T32" s="1075"/>
      <c r="U32" s="1075"/>
      <c r="V32" s="1075">
        <v>922</v>
      </c>
      <c r="W32" s="1075"/>
      <c r="X32" s="1075"/>
      <c r="Y32" s="1075"/>
      <c r="Z32" s="1075"/>
      <c r="AA32" s="1075">
        <v>106</v>
      </c>
      <c r="AB32" s="1075"/>
      <c r="AC32" s="1075"/>
      <c r="AD32" s="1075"/>
      <c r="AE32" s="1076"/>
      <c r="AF32" s="1071">
        <v>1318</v>
      </c>
      <c r="AG32" s="1072"/>
      <c r="AH32" s="1072"/>
      <c r="AI32" s="1072"/>
      <c r="AJ32" s="1073"/>
      <c r="AK32" s="1016">
        <v>182</v>
      </c>
      <c r="AL32" s="1007"/>
      <c r="AM32" s="1007"/>
      <c r="AN32" s="1007"/>
      <c r="AO32" s="1007"/>
      <c r="AP32" s="1007">
        <v>3374</v>
      </c>
      <c r="AQ32" s="1007"/>
      <c r="AR32" s="1007"/>
      <c r="AS32" s="1007"/>
      <c r="AT32" s="1007"/>
      <c r="AU32" s="1007">
        <v>1778</v>
      </c>
      <c r="AV32" s="1007"/>
      <c r="AW32" s="1007"/>
      <c r="AX32" s="1007"/>
      <c r="AY32" s="1007"/>
      <c r="AZ32" s="1077" t="s">
        <v>548</v>
      </c>
      <c r="BA32" s="1077"/>
      <c r="BB32" s="1077"/>
      <c r="BC32" s="1077"/>
      <c r="BD32" s="1077"/>
      <c r="BE32" s="1008" t="s">
        <v>391</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393</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375</v>
      </c>
      <c r="B63" s="973" t="s">
        <v>394</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2203</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396</v>
      </c>
      <c r="B66" s="1032"/>
      <c r="C66" s="1032"/>
      <c r="D66" s="1032"/>
      <c r="E66" s="1032"/>
      <c r="F66" s="1032"/>
      <c r="G66" s="1032"/>
      <c r="H66" s="1032"/>
      <c r="I66" s="1032"/>
      <c r="J66" s="1032"/>
      <c r="K66" s="1032"/>
      <c r="L66" s="1032"/>
      <c r="M66" s="1032"/>
      <c r="N66" s="1032"/>
      <c r="O66" s="1032"/>
      <c r="P66" s="1033"/>
      <c r="Q66" s="1037" t="s">
        <v>379</v>
      </c>
      <c r="R66" s="1038"/>
      <c r="S66" s="1038"/>
      <c r="T66" s="1038"/>
      <c r="U66" s="1039"/>
      <c r="V66" s="1037" t="s">
        <v>380</v>
      </c>
      <c r="W66" s="1038"/>
      <c r="X66" s="1038"/>
      <c r="Y66" s="1038"/>
      <c r="Z66" s="1039"/>
      <c r="AA66" s="1037" t="s">
        <v>381</v>
      </c>
      <c r="AB66" s="1038"/>
      <c r="AC66" s="1038"/>
      <c r="AD66" s="1038"/>
      <c r="AE66" s="1039"/>
      <c r="AF66" s="1043" t="s">
        <v>382</v>
      </c>
      <c r="AG66" s="1044"/>
      <c r="AH66" s="1044"/>
      <c r="AI66" s="1044"/>
      <c r="AJ66" s="1045"/>
      <c r="AK66" s="1037" t="s">
        <v>383</v>
      </c>
      <c r="AL66" s="1032"/>
      <c r="AM66" s="1032"/>
      <c r="AN66" s="1032"/>
      <c r="AO66" s="1033"/>
      <c r="AP66" s="1037" t="s">
        <v>384</v>
      </c>
      <c r="AQ66" s="1038"/>
      <c r="AR66" s="1038"/>
      <c r="AS66" s="1038"/>
      <c r="AT66" s="1039"/>
      <c r="AU66" s="1037" t="s">
        <v>397</v>
      </c>
      <c r="AV66" s="1038"/>
      <c r="AW66" s="1038"/>
      <c r="AX66" s="1038"/>
      <c r="AY66" s="1039"/>
      <c r="AZ66" s="1037" t="s">
        <v>363</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549</v>
      </c>
      <c r="C68" s="1022"/>
      <c r="D68" s="1022"/>
      <c r="E68" s="1022"/>
      <c r="F68" s="1022"/>
      <c r="G68" s="1022"/>
      <c r="H68" s="1022"/>
      <c r="I68" s="1022"/>
      <c r="J68" s="1022"/>
      <c r="K68" s="1022"/>
      <c r="L68" s="1022"/>
      <c r="M68" s="1022"/>
      <c r="N68" s="1022"/>
      <c r="O68" s="1022"/>
      <c r="P68" s="1023"/>
      <c r="Q68" s="1024">
        <v>3562</v>
      </c>
      <c r="R68" s="1018"/>
      <c r="S68" s="1018"/>
      <c r="T68" s="1018"/>
      <c r="U68" s="1018"/>
      <c r="V68" s="1018">
        <v>3472</v>
      </c>
      <c r="W68" s="1018"/>
      <c r="X68" s="1018"/>
      <c r="Y68" s="1018"/>
      <c r="Z68" s="1018"/>
      <c r="AA68" s="1018">
        <v>90</v>
      </c>
      <c r="AB68" s="1018"/>
      <c r="AC68" s="1018"/>
      <c r="AD68" s="1018"/>
      <c r="AE68" s="1018"/>
      <c r="AF68" s="1018">
        <v>85</v>
      </c>
      <c r="AG68" s="1018"/>
      <c r="AH68" s="1018"/>
      <c r="AI68" s="1018"/>
      <c r="AJ68" s="1018"/>
      <c r="AK68" s="1018">
        <v>25</v>
      </c>
      <c r="AL68" s="1018"/>
      <c r="AM68" s="1018"/>
      <c r="AN68" s="1018"/>
      <c r="AO68" s="1018"/>
      <c r="AP68" s="1018">
        <v>11204</v>
      </c>
      <c r="AQ68" s="1018"/>
      <c r="AR68" s="1018"/>
      <c r="AS68" s="1018"/>
      <c r="AT68" s="1018"/>
      <c r="AU68" s="1018">
        <v>4023</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550</v>
      </c>
      <c r="C69" s="1011"/>
      <c r="D69" s="1011"/>
      <c r="E69" s="1011"/>
      <c r="F69" s="1011"/>
      <c r="G69" s="1011"/>
      <c r="H69" s="1011"/>
      <c r="I69" s="1011"/>
      <c r="J69" s="1011"/>
      <c r="K69" s="1011"/>
      <c r="L69" s="1011"/>
      <c r="M69" s="1011"/>
      <c r="N69" s="1011"/>
      <c r="O69" s="1011"/>
      <c r="P69" s="1012"/>
      <c r="Q69" s="1013">
        <v>8</v>
      </c>
      <c r="R69" s="1007"/>
      <c r="S69" s="1007"/>
      <c r="T69" s="1007"/>
      <c r="U69" s="1007"/>
      <c r="V69" s="1007">
        <v>8</v>
      </c>
      <c r="W69" s="1007"/>
      <c r="X69" s="1007"/>
      <c r="Y69" s="1007"/>
      <c r="Z69" s="1007"/>
      <c r="AA69" s="1007">
        <v>0</v>
      </c>
      <c r="AB69" s="1007"/>
      <c r="AC69" s="1007"/>
      <c r="AD69" s="1007"/>
      <c r="AE69" s="1007"/>
      <c r="AF69" s="1007">
        <v>0</v>
      </c>
      <c r="AG69" s="1007"/>
      <c r="AH69" s="1007"/>
      <c r="AI69" s="1007"/>
      <c r="AJ69" s="1007"/>
      <c r="AK69" s="1007" t="s">
        <v>548</v>
      </c>
      <c r="AL69" s="1007"/>
      <c r="AM69" s="1007"/>
      <c r="AN69" s="1007"/>
      <c r="AO69" s="1007"/>
      <c r="AP69" s="1007" t="s">
        <v>548</v>
      </c>
      <c r="AQ69" s="1007"/>
      <c r="AR69" s="1007"/>
      <c r="AS69" s="1007"/>
      <c r="AT69" s="1007"/>
      <c r="AU69" s="1007" t="s">
        <v>548</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551</v>
      </c>
      <c r="C70" s="1011"/>
      <c r="D70" s="1011"/>
      <c r="E70" s="1011"/>
      <c r="F70" s="1011"/>
      <c r="G70" s="1011"/>
      <c r="H70" s="1011"/>
      <c r="I70" s="1011"/>
      <c r="J70" s="1011"/>
      <c r="K70" s="1011"/>
      <c r="L70" s="1011"/>
      <c r="M70" s="1011"/>
      <c r="N70" s="1011"/>
      <c r="O70" s="1011"/>
      <c r="P70" s="1012"/>
      <c r="Q70" s="1013">
        <v>7064</v>
      </c>
      <c r="R70" s="1007"/>
      <c r="S70" s="1007"/>
      <c r="T70" s="1007"/>
      <c r="U70" s="1007"/>
      <c r="V70" s="1007">
        <v>5999</v>
      </c>
      <c r="W70" s="1007"/>
      <c r="X70" s="1007"/>
      <c r="Y70" s="1007"/>
      <c r="Z70" s="1007"/>
      <c r="AA70" s="1007">
        <v>1065</v>
      </c>
      <c r="AB70" s="1007"/>
      <c r="AC70" s="1007"/>
      <c r="AD70" s="1007"/>
      <c r="AE70" s="1007"/>
      <c r="AF70" s="1007">
        <v>1065</v>
      </c>
      <c r="AG70" s="1007"/>
      <c r="AH70" s="1007"/>
      <c r="AI70" s="1007"/>
      <c r="AJ70" s="1007"/>
      <c r="AK70" s="1007">
        <v>208</v>
      </c>
      <c r="AL70" s="1007"/>
      <c r="AM70" s="1007"/>
      <c r="AN70" s="1007"/>
      <c r="AO70" s="1007"/>
      <c r="AP70" s="1007" t="s">
        <v>548</v>
      </c>
      <c r="AQ70" s="1007"/>
      <c r="AR70" s="1007"/>
      <c r="AS70" s="1007"/>
      <c r="AT70" s="1007"/>
      <c r="AU70" s="1007" t="s">
        <v>548</v>
      </c>
      <c r="AV70" s="1007"/>
      <c r="AW70" s="1007"/>
      <c r="AX70" s="1007"/>
      <c r="AY70" s="1007"/>
      <c r="AZ70" s="1008" t="s">
        <v>555</v>
      </c>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552</v>
      </c>
      <c r="C71" s="1011"/>
      <c r="D71" s="1011"/>
      <c r="E71" s="1011"/>
      <c r="F71" s="1011"/>
      <c r="G71" s="1011"/>
      <c r="H71" s="1011"/>
      <c r="I71" s="1011"/>
      <c r="J71" s="1011"/>
      <c r="K71" s="1011"/>
      <c r="L71" s="1011"/>
      <c r="M71" s="1011"/>
      <c r="N71" s="1011"/>
      <c r="O71" s="1011"/>
      <c r="P71" s="1012"/>
      <c r="Q71" s="1013">
        <v>312</v>
      </c>
      <c r="R71" s="1007"/>
      <c r="S71" s="1007"/>
      <c r="T71" s="1007"/>
      <c r="U71" s="1007"/>
      <c r="V71" s="1007">
        <v>290</v>
      </c>
      <c r="W71" s="1007"/>
      <c r="X71" s="1007"/>
      <c r="Y71" s="1007"/>
      <c r="Z71" s="1007"/>
      <c r="AA71" s="1007">
        <v>22</v>
      </c>
      <c r="AB71" s="1007"/>
      <c r="AC71" s="1007"/>
      <c r="AD71" s="1007"/>
      <c r="AE71" s="1007"/>
      <c r="AF71" s="1007">
        <v>22</v>
      </c>
      <c r="AG71" s="1007"/>
      <c r="AH71" s="1007"/>
      <c r="AI71" s="1007"/>
      <c r="AJ71" s="1007"/>
      <c r="AK71" s="1007" t="s">
        <v>548</v>
      </c>
      <c r="AL71" s="1007"/>
      <c r="AM71" s="1007"/>
      <c r="AN71" s="1007"/>
      <c r="AO71" s="1007"/>
      <c r="AP71" s="1007" t="s">
        <v>548</v>
      </c>
      <c r="AQ71" s="1007"/>
      <c r="AR71" s="1007"/>
      <c r="AS71" s="1007"/>
      <c r="AT71" s="1007"/>
      <c r="AU71" s="1007" t="s">
        <v>548</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553</v>
      </c>
      <c r="C72" s="1011"/>
      <c r="D72" s="1011"/>
      <c r="E72" s="1011"/>
      <c r="F72" s="1011"/>
      <c r="G72" s="1011"/>
      <c r="H72" s="1011"/>
      <c r="I72" s="1011"/>
      <c r="J72" s="1011"/>
      <c r="K72" s="1011"/>
      <c r="L72" s="1011"/>
      <c r="M72" s="1011"/>
      <c r="N72" s="1011"/>
      <c r="O72" s="1011"/>
      <c r="P72" s="1012"/>
      <c r="Q72" s="1013">
        <v>322367</v>
      </c>
      <c r="R72" s="1007"/>
      <c r="S72" s="1007"/>
      <c r="T72" s="1007"/>
      <c r="U72" s="1007"/>
      <c r="V72" s="1007">
        <v>314740</v>
      </c>
      <c r="W72" s="1007"/>
      <c r="X72" s="1007"/>
      <c r="Y72" s="1007"/>
      <c r="Z72" s="1007"/>
      <c r="AA72" s="1007">
        <v>7627</v>
      </c>
      <c r="AB72" s="1007"/>
      <c r="AC72" s="1007"/>
      <c r="AD72" s="1007"/>
      <c r="AE72" s="1007"/>
      <c r="AF72" s="1007">
        <v>5417</v>
      </c>
      <c r="AG72" s="1007"/>
      <c r="AH72" s="1007"/>
      <c r="AI72" s="1007"/>
      <c r="AJ72" s="1007"/>
      <c r="AK72" s="1007" t="s">
        <v>548</v>
      </c>
      <c r="AL72" s="1007"/>
      <c r="AM72" s="1007"/>
      <c r="AN72" s="1007"/>
      <c r="AO72" s="1007"/>
      <c r="AP72" s="1007" t="s">
        <v>548</v>
      </c>
      <c r="AQ72" s="1007"/>
      <c r="AR72" s="1007"/>
      <c r="AS72" s="1007"/>
      <c r="AT72" s="1007"/>
      <c r="AU72" s="1007" t="s">
        <v>548</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554</v>
      </c>
      <c r="C73" s="1011"/>
      <c r="D73" s="1011"/>
      <c r="E73" s="1011"/>
      <c r="F73" s="1011"/>
      <c r="G73" s="1011"/>
      <c r="H73" s="1011"/>
      <c r="I73" s="1011"/>
      <c r="J73" s="1011"/>
      <c r="K73" s="1011"/>
      <c r="L73" s="1011"/>
      <c r="M73" s="1011"/>
      <c r="N73" s="1011"/>
      <c r="O73" s="1011"/>
      <c r="P73" s="1012"/>
      <c r="Q73" s="1013">
        <v>1285</v>
      </c>
      <c r="R73" s="1007"/>
      <c r="S73" s="1007"/>
      <c r="T73" s="1007"/>
      <c r="U73" s="1007"/>
      <c r="V73" s="1007">
        <v>949</v>
      </c>
      <c r="W73" s="1007"/>
      <c r="X73" s="1007"/>
      <c r="Y73" s="1007"/>
      <c r="Z73" s="1007"/>
      <c r="AA73" s="1007">
        <v>336</v>
      </c>
      <c r="AB73" s="1007"/>
      <c r="AC73" s="1007"/>
      <c r="AD73" s="1007"/>
      <c r="AE73" s="1007"/>
      <c r="AF73" s="1007">
        <v>336</v>
      </c>
      <c r="AG73" s="1007"/>
      <c r="AH73" s="1007"/>
      <c r="AI73" s="1007"/>
      <c r="AJ73" s="1007"/>
      <c r="AK73" s="1007">
        <v>0</v>
      </c>
      <c r="AL73" s="1007"/>
      <c r="AM73" s="1007"/>
      <c r="AN73" s="1007"/>
      <c r="AO73" s="1007"/>
      <c r="AP73" s="1007">
        <v>1477</v>
      </c>
      <c r="AQ73" s="1007"/>
      <c r="AR73" s="1007"/>
      <c r="AS73" s="1007"/>
      <c r="AT73" s="1007"/>
      <c r="AU73" s="1007">
        <v>0</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375</v>
      </c>
      <c r="B88" s="973" t="s">
        <v>398</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973" t="s">
        <v>399</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400</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401</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404</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405</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406</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407</v>
      </c>
      <c r="AB109" s="932"/>
      <c r="AC109" s="932"/>
      <c r="AD109" s="932"/>
      <c r="AE109" s="933"/>
      <c r="AF109" s="934" t="s">
        <v>408</v>
      </c>
      <c r="AG109" s="932"/>
      <c r="AH109" s="932"/>
      <c r="AI109" s="932"/>
      <c r="AJ109" s="933"/>
      <c r="AK109" s="934" t="s">
        <v>293</v>
      </c>
      <c r="AL109" s="932"/>
      <c r="AM109" s="932"/>
      <c r="AN109" s="932"/>
      <c r="AO109" s="933"/>
      <c r="AP109" s="934" t="s">
        <v>409</v>
      </c>
      <c r="AQ109" s="932"/>
      <c r="AR109" s="932"/>
      <c r="AS109" s="932"/>
      <c r="AT109" s="965"/>
      <c r="AU109" s="931" t="s">
        <v>406</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407</v>
      </c>
      <c r="BR109" s="932"/>
      <c r="BS109" s="932"/>
      <c r="BT109" s="932"/>
      <c r="BU109" s="933"/>
      <c r="BV109" s="934" t="s">
        <v>408</v>
      </c>
      <c r="BW109" s="932"/>
      <c r="BX109" s="932"/>
      <c r="BY109" s="932"/>
      <c r="BZ109" s="933"/>
      <c r="CA109" s="934" t="s">
        <v>293</v>
      </c>
      <c r="CB109" s="932"/>
      <c r="CC109" s="932"/>
      <c r="CD109" s="932"/>
      <c r="CE109" s="933"/>
      <c r="CF109" s="972" t="s">
        <v>409</v>
      </c>
      <c r="CG109" s="972"/>
      <c r="CH109" s="972"/>
      <c r="CI109" s="972"/>
      <c r="CJ109" s="972"/>
      <c r="CK109" s="934" t="s">
        <v>410</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407</v>
      </c>
      <c r="DH109" s="932"/>
      <c r="DI109" s="932"/>
      <c r="DJ109" s="932"/>
      <c r="DK109" s="933"/>
      <c r="DL109" s="934" t="s">
        <v>408</v>
      </c>
      <c r="DM109" s="932"/>
      <c r="DN109" s="932"/>
      <c r="DO109" s="932"/>
      <c r="DP109" s="933"/>
      <c r="DQ109" s="934" t="s">
        <v>293</v>
      </c>
      <c r="DR109" s="932"/>
      <c r="DS109" s="932"/>
      <c r="DT109" s="932"/>
      <c r="DU109" s="933"/>
      <c r="DV109" s="934" t="s">
        <v>409</v>
      </c>
      <c r="DW109" s="932"/>
      <c r="DX109" s="932"/>
      <c r="DY109" s="932"/>
      <c r="DZ109" s="965"/>
    </row>
    <row r="110" spans="1:131" s="218" customFormat="1" ht="26.25" customHeight="1" x14ac:dyDescent="0.15">
      <c r="A110" s="843" t="s">
        <v>411</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2119892</v>
      </c>
      <c r="AB110" s="925"/>
      <c r="AC110" s="925"/>
      <c r="AD110" s="925"/>
      <c r="AE110" s="926"/>
      <c r="AF110" s="927">
        <v>2371300</v>
      </c>
      <c r="AG110" s="925"/>
      <c r="AH110" s="925"/>
      <c r="AI110" s="925"/>
      <c r="AJ110" s="926"/>
      <c r="AK110" s="927">
        <v>2408688</v>
      </c>
      <c r="AL110" s="925"/>
      <c r="AM110" s="925"/>
      <c r="AN110" s="925"/>
      <c r="AO110" s="926"/>
      <c r="AP110" s="928">
        <v>28.6</v>
      </c>
      <c r="AQ110" s="929"/>
      <c r="AR110" s="929"/>
      <c r="AS110" s="929"/>
      <c r="AT110" s="930"/>
      <c r="AU110" s="966" t="s">
        <v>69</v>
      </c>
      <c r="AV110" s="967"/>
      <c r="AW110" s="967"/>
      <c r="AX110" s="967"/>
      <c r="AY110" s="967"/>
      <c r="AZ110" s="896" t="s">
        <v>412</v>
      </c>
      <c r="BA110" s="844"/>
      <c r="BB110" s="844"/>
      <c r="BC110" s="844"/>
      <c r="BD110" s="844"/>
      <c r="BE110" s="844"/>
      <c r="BF110" s="844"/>
      <c r="BG110" s="844"/>
      <c r="BH110" s="844"/>
      <c r="BI110" s="844"/>
      <c r="BJ110" s="844"/>
      <c r="BK110" s="844"/>
      <c r="BL110" s="844"/>
      <c r="BM110" s="844"/>
      <c r="BN110" s="844"/>
      <c r="BO110" s="844"/>
      <c r="BP110" s="845"/>
      <c r="BQ110" s="897">
        <v>22463297</v>
      </c>
      <c r="BR110" s="878"/>
      <c r="BS110" s="878"/>
      <c r="BT110" s="878"/>
      <c r="BU110" s="878"/>
      <c r="BV110" s="878">
        <v>21690205</v>
      </c>
      <c r="BW110" s="878"/>
      <c r="BX110" s="878"/>
      <c r="BY110" s="878"/>
      <c r="BZ110" s="878"/>
      <c r="CA110" s="878">
        <v>21333867</v>
      </c>
      <c r="CB110" s="878"/>
      <c r="CC110" s="878"/>
      <c r="CD110" s="878"/>
      <c r="CE110" s="878"/>
      <c r="CF110" s="902">
        <v>253.7</v>
      </c>
      <c r="CG110" s="903"/>
      <c r="CH110" s="903"/>
      <c r="CI110" s="903"/>
      <c r="CJ110" s="903"/>
      <c r="CK110" s="962" t="s">
        <v>413</v>
      </c>
      <c r="CL110" s="855"/>
      <c r="CM110" s="896" t="s">
        <v>414</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15">
      <c r="A111" s="810" t="s">
        <v>415</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416</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417</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15">
      <c r="A112" s="948" t="s">
        <v>418</v>
      </c>
      <c r="B112" s="949"/>
      <c r="C112" s="788" t="s">
        <v>419</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420</v>
      </c>
      <c r="BA112" s="788"/>
      <c r="BB112" s="788"/>
      <c r="BC112" s="788"/>
      <c r="BD112" s="788"/>
      <c r="BE112" s="788"/>
      <c r="BF112" s="788"/>
      <c r="BG112" s="788"/>
      <c r="BH112" s="788"/>
      <c r="BI112" s="788"/>
      <c r="BJ112" s="788"/>
      <c r="BK112" s="788"/>
      <c r="BL112" s="788"/>
      <c r="BM112" s="788"/>
      <c r="BN112" s="788"/>
      <c r="BO112" s="788"/>
      <c r="BP112" s="789"/>
      <c r="BQ112" s="852">
        <v>2071755</v>
      </c>
      <c r="BR112" s="853"/>
      <c r="BS112" s="853"/>
      <c r="BT112" s="853"/>
      <c r="BU112" s="853"/>
      <c r="BV112" s="853">
        <v>1973693</v>
      </c>
      <c r="BW112" s="853"/>
      <c r="BX112" s="853"/>
      <c r="BY112" s="853"/>
      <c r="BZ112" s="853"/>
      <c r="CA112" s="853">
        <v>1879634</v>
      </c>
      <c r="CB112" s="853"/>
      <c r="CC112" s="853"/>
      <c r="CD112" s="853"/>
      <c r="CE112" s="853"/>
      <c r="CF112" s="911">
        <v>22.4</v>
      </c>
      <c r="CG112" s="912"/>
      <c r="CH112" s="912"/>
      <c r="CI112" s="912"/>
      <c r="CJ112" s="912"/>
      <c r="CK112" s="963"/>
      <c r="CL112" s="857"/>
      <c r="CM112" s="851" t="s">
        <v>421</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15">
      <c r="A113" s="950"/>
      <c r="B113" s="951"/>
      <c r="C113" s="788" t="s">
        <v>422</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210588</v>
      </c>
      <c r="AB113" s="955"/>
      <c r="AC113" s="955"/>
      <c r="AD113" s="955"/>
      <c r="AE113" s="956"/>
      <c r="AF113" s="957">
        <v>223437</v>
      </c>
      <c r="AG113" s="955"/>
      <c r="AH113" s="955"/>
      <c r="AI113" s="955"/>
      <c r="AJ113" s="956"/>
      <c r="AK113" s="957">
        <v>238665</v>
      </c>
      <c r="AL113" s="955"/>
      <c r="AM113" s="955"/>
      <c r="AN113" s="955"/>
      <c r="AO113" s="956"/>
      <c r="AP113" s="958">
        <v>2.8</v>
      </c>
      <c r="AQ113" s="959"/>
      <c r="AR113" s="959"/>
      <c r="AS113" s="959"/>
      <c r="AT113" s="960"/>
      <c r="AU113" s="968"/>
      <c r="AV113" s="969"/>
      <c r="AW113" s="969"/>
      <c r="AX113" s="969"/>
      <c r="AY113" s="969"/>
      <c r="AZ113" s="851" t="s">
        <v>423</v>
      </c>
      <c r="BA113" s="788"/>
      <c r="BB113" s="788"/>
      <c r="BC113" s="788"/>
      <c r="BD113" s="788"/>
      <c r="BE113" s="788"/>
      <c r="BF113" s="788"/>
      <c r="BG113" s="788"/>
      <c r="BH113" s="788"/>
      <c r="BI113" s="788"/>
      <c r="BJ113" s="788"/>
      <c r="BK113" s="788"/>
      <c r="BL113" s="788"/>
      <c r="BM113" s="788"/>
      <c r="BN113" s="788"/>
      <c r="BO113" s="788"/>
      <c r="BP113" s="789"/>
      <c r="BQ113" s="852">
        <v>3792181</v>
      </c>
      <c r="BR113" s="853"/>
      <c r="BS113" s="853"/>
      <c r="BT113" s="853"/>
      <c r="BU113" s="853"/>
      <c r="BV113" s="853">
        <v>4362196</v>
      </c>
      <c r="BW113" s="853"/>
      <c r="BX113" s="853"/>
      <c r="BY113" s="853"/>
      <c r="BZ113" s="853"/>
      <c r="CA113" s="853">
        <v>4023281</v>
      </c>
      <c r="CB113" s="853"/>
      <c r="CC113" s="853"/>
      <c r="CD113" s="853"/>
      <c r="CE113" s="853"/>
      <c r="CF113" s="911">
        <v>47.8</v>
      </c>
      <c r="CG113" s="912"/>
      <c r="CH113" s="912"/>
      <c r="CI113" s="912"/>
      <c r="CJ113" s="912"/>
      <c r="CK113" s="963"/>
      <c r="CL113" s="857"/>
      <c r="CM113" s="851" t="s">
        <v>424</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15">
      <c r="A114" s="950"/>
      <c r="B114" s="951"/>
      <c r="C114" s="788" t="s">
        <v>425</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173806</v>
      </c>
      <c r="AB114" s="816"/>
      <c r="AC114" s="816"/>
      <c r="AD114" s="816"/>
      <c r="AE114" s="817"/>
      <c r="AF114" s="818">
        <v>212535</v>
      </c>
      <c r="AG114" s="816"/>
      <c r="AH114" s="816"/>
      <c r="AI114" s="816"/>
      <c r="AJ114" s="817"/>
      <c r="AK114" s="818">
        <v>258851</v>
      </c>
      <c r="AL114" s="816"/>
      <c r="AM114" s="816"/>
      <c r="AN114" s="816"/>
      <c r="AO114" s="817"/>
      <c r="AP114" s="860">
        <v>3.1</v>
      </c>
      <c r="AQ114" s="861"/>
      <c r="AR114" s="861"/>
      <c r="AS114" s="861"/>
      <c r="AT114" s="862"/>
      <c r="AU114" s="968"/>
      <c r="AV114" s="969"/>
      <c r="AW114" s="969"/>
      <c r="AX114" s="969"/>
      <c r="AY114" s="969"/>
      <c r="AZ114" s="851" t="s">
        <v>426</v>
      </c>
      <c r="BA114" s="788"/>
      <c r="BB114" s="788"/>
      <c r="BC114" s="788"/>
      <c r="BD114" s="788"/>
      <c r="BE114" s="788"/>
      <c r="BF114" s="788"/>
      <c r="BG114" s="788"/>
      <c r="BH114" s="788"/>
      <c r="BI114" s="788"/>
      <c r="BJ114" s="788"/>
      <c r="BK114" s="788"/>
      <c r="BL114" s="788"/>
      <c r="BM114" s="788"/>
      <c r="BN114" s="788"/>
      <c r="BO114" s="788"/>
      <c r="BP114" s="789"/>
      <c r="BQ114" s="852">
        <v>1721834</v>
      </c>
      <c r="BR114" s="853"/>
      <c r="BS114" s="853"/>
      <c r="BT114" s="853"/>
      <c r="BU114" s="853"/>
      <c r="BV114" s="853">
        <v>1830960</v>
      </c>
      <c r="BW114" s="853"/>
      <c r="BX114" s="853"/>
      <c r="BY114" s="853"/>
      <c r="BZ114" s="853"/>
      <c r="CA114" s="853">
        <v>1879968</v>
      </c>
      <c r="CB114" s="853"/>
      <c r="CC114" s="853"/>
      <c r="CD114" s="853"/>
      <c r="CE114" s="853"/>
      <c r="CF114" s="911">
        <v>22.4</v>
      </c>
      <c r="CG114" s="912"/>
      <c r="CH114" s="912"/>
      <c r="CI114" s="912"/>
      <c r="CJ114" s="912"/>
      <c r="CK114" s="963"/>
      <c r="CL114" s="857"/>
      <c r="CM114" s="851" t="s">
        <v>427</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15">
      <c r="A115" s="950"/>
      <c r="B115" s="951"/>
      <c r="C115" s="788" t="s">
        <v>428</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7</v>
      </c>
      <c r="AB115" s="955"/>
      <c r="AC115" s="955"/>
      <c r="AD115" s="955"/>
      <c r="AE115" s="956"/>
      <c r="AF115" s="957">
        <v>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429</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430</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15">
      <c r="A116" s="952"/>
      <c r="B116" s="953"/>
      <c r="C116" s="875" t="s">
        <v>431</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432</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433</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15">
      <c r="A117" s="931" t="s">
        <v>176</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434</v>
      </c>
      <c r="Z117" s="933"/>
      <c r="AA117" s="938">
        <v>2504293</v>
      </c>
      <c r="AB117" s="939"/>
      <c r="AC117" s="939"/>
      <c r="AD117" s="939"/>
      <c r="AE117" s="940"/>
      <c r="AF117" s="941">
        <v>2807273</v>
      </c>
      <c r="AG117" s="939"/>
      <c r="AH117" s="939"/>
      <c r="AI117" s="939"/>
      <c r="AJ117" s="940"/>
      <c r="AK117" s="941">
        <v>2906204</v>
      </c>
      <c r="AL117" s="939"/>
      <c r="AM117" s="939"/>
      <c r="AN117" s="939"/>
      <c r="AO117" s="940"/>
      <c r="AP117" s="942"/>
      <c r="AQ117" s="943"/>
      <c r="AR117" s="943"/>
      <c r="AS117" s="943"/>
      <c r="AT117" s="944"/>
      <c r="AU117" s="968"/>
      <c r="AV117" s="969"/>
      <c r="AW117" s="969"/>
      <c r="AX117" s="969"/>
      <c r="AY117" s="969"/>
      <c r="AZ117" s="899" t="s">
        <v>435</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436</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15">
      <c r="A118" s="931" t="s">
        <v>410</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407</v>
      </c>
      <c r="AB118" s="932"/>
      <c r="AC118" s="932"/>
      <c r="AD118" s="932"/>
      <c r="AE118" s="933"/>
      <c r="AF118" s="934" t="s">
        <v>408</v>
      </c>
      <c r="AG118" s="932"/>
      <c r="AH118" s="932"/>
      <c r="AI118" s="932"/>
      <c r="AJ118" s="933"/>
      <c r="AK118" s="934" t="s">
        <v>293</v>
      </c>
      <c r="AL118" s="932"/>
      <c r="AM118" s="932"/>
      <c r="AN118" s="932"/>
      <c r="AO118" s="933"/>
      <c r="AP118" s="935" t="s">
        <v>409</v>
      </c>
      <c r="AQ118" s="936"/>
      <c r="AR118" s="936"/>
      <c r="AS118" s="936"/>
      <c r="AT118" s="937"/>
      <c r="AU118" s="968"/>
      <c r="AV118" s="969"/>
      <c r="AW118" s="969"/>
      <c r="AX118" s="969"/>
      <c r="AY118" s="969"/>
      <c r="AZ118" s="874" t="s">
        <v>437</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438</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15">
      <c r="A119" s="854" t="s">
        <v>413</v>
      </c>
      <c r="B119" s="855"/>
      <c r="C119" s="896" t="s">
        <v>414</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176</v>
      </c>
      <c r="BA119" s="239"/>
      <c r="BB119" s="239"/>
      <c r="BC119" s="239"/>
      <c r="BD119" s="239"/>
      <c r="BE119" s="239"/>
      <c r="BF119" s="239"/>
      <c r="BG119" s="239"/>
      <c r="BH119" s="239"/>
      <c r="BI119" s="239"/>
      <c r="BJ119" s="239"/>
      <c r="BK119" s="239"/>
      <c r="BL119" s="239"/>
      <c r="BM119" s="239"/>
      <c r="BN119" s="239"/>
      <c r="BO119" s="913" t="s">
        <v>439</v>
      </c>
      <c r="BP119" s="914"/>
      <c r="BQ119" s="915">
        <v>30049067</v>
      </c>
      <c r="BR119" s="881"/>
      <c r="BS119" s="881"/>
      <c r="BT119" s="881"/>
      <c r="BU119" s="881"/>
      <c r="BV119" s="881">
        <v>29857054</v>
      </c>
      <c r="BW119" s="881"/>
      <c r="BX119" s="881"/>
      <c r="BY119" s="881"/>
      <c r="BZ119" s="881"/>
      <c r="CA119" s="881">
        <v>29116750</v>
      </c>
      <c r="CB119" s="881"/>
      <c r="CC119" s="881"/>
      <c r="CD119" s="881"/>
      <c r="CE119" s="881"/>
      <c r="CF119" s="784"/>
      <c r="CG119" s="785"/>
      <c r="CH119" s="785"/>
      <c r="CI119" s="785"/>
      <c r="CJ119" s="870"/>
      <c r="CK119" s="964"/>
      <c r="CL119" s="859"/>
      <c r="CM119" s="874" t="s">
        <v>440</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15">
      <c r="A120" s="856"/>
      <c r="B120" s="857"/>
      <c r="C120" s="851" t="s">
        <v>417</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441</v>
      </c>
      <c r="AV120" s="917"/>
      <c r="AW120" s="917"/>
      <c r="AX120" s="917"/>
      <c r="AY120" s="918"/>
      <c r="AZ120" s="896" t="s">
        <v>442</v>
      </c>
      <c r="BA120" s="844"/>
      <c r="BB120" s="844"/>
      <c r="BC120" s="844"/>
      <c r="BD120" s="844"/>
      <c r="BE120" s="844"/>
      <c r="BF120" s="844"/>
      <c r="BG120" s="844"/>
      <c r="BH120" s="844"/>
      <c r="BI120" s="844"/>
      <c r="BJ120" s="844"/>
      <c r="BK120" s="844"/>
      <c r="BL120" s="844"/>
      <c r="BM120" s="844"/>
      <c r="BN120" s="844"/>
      <c r="BO120" s="844"/>
      <c r="BP120" s="845"/>
      <c r="BQ120" s="897">
        <v>8016094</v>
      </c>
      <c r="BR120" s="878"/>
      <c r="BS120" s="878"/>
      <c r="BT120" s="878"/>
      <c r="BU120" s="878"/>
      <c r="BV120" s="878">
        <v>8231624</v>
      </c>
      <c r="BW120" s="878"/>
      <c r="BX120" s="878"/>
      <c r="BY120" s="878"/>
      <c r="BZ120" s="878"/>
      <c r="CA120" s="878">
        <v>7953602</v>
      </c>
      <c r="CB120" s="878"/>
      <c r="CC120" s="878"/>
      <c r="CD120" s="878"/>
      <c r="CE120" s="878"/>
      <c r="CF120" s="902">
        <v>94.6</v>
      </c>
      <c r="CG120" s="903"/>
      <c r="CH120" s="903"/>
      <c r="CI120" s="903"/>
      <c r="CJ120" s="903"/>
      <c r="CK120" s="904" t="s">
        <v>443</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t="s">
        <v>121</v>
      </c>
      <c r="DH120" s="878"/>
      <c r="DI120" s="878"/>
      <c r="DJ120" s="878"/>
      <c r="DK120" s="878"/>
      <c r="DL120" s="878" t="s">
        <v>121</v>
      </c>
      <c r="DM120" s="878"/>
      <c r="DN120" s="878"/>
      <c r="DO120" s="878"/>
      <c r="DP120" s="878"/>
      <c r="DQ120" s="878">
        <v>1777936</v>
      </c>
      <c r="DR120" s="878"/>
      <c r="DS120" s="878"/>
      <c r="DT120" s="878"/>
      <c r="DU120" s="878"/>
      <c r="DV120" s="879">
        <v>21.1</v>
      </c>
      <c r="DW120" s="879"/>
      <c r="DX120" s="879"/>
      <c r="DY120" s="879"/>
      <c r="DZ120" s="880"/>
    </row>
    <row r="121" spans="1:130" s="218" customFormat="1" ht="26.25" customHeight="1" x14ac:dyDescent="0.15">
      <c r="A121" s="856"/>
      <c r="B121" s="857"/>
      <c r="C121" s="899" t="s">
        <v>444</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445</v>
      </c>
      <c r="BA121" s="788"/>
      <c r="BB121" s="788"/>
      <c r="BC121" s="788"/>
      <c r="BD121" s="788"/>
      <c r="BE121" s="788"/>
      <c r="BF121" s="788"/>
      <c r="BG121" s="788"/>
      <c r="BH121" s="788"/>
      <c r="BI121" s="788"/>
      <c r="BJ121" s="788"/>
      <c r="BK121" s="788"/>
      <c r="BL121" s="788"/>
      <c r="BM121" s="788"/>
      <c r="BN121" s="788"/>
      <c r="BO121" s="788"/>
      <c r="BP121" s="789"/>
      <c r="BQ121" s="852">
        <v>286002</v>
      </c>
      <c r="BR121" s="853"/>
      <c r="BS121" s="853"/>
      <c r="BT121" s="853"/>
      <c r="BU121" s="853"/>
      <c r="BV121" s="853">
        <v>164467</v>
      </c>
      <c r="BW121" s="853"/>
      <c r="BX121" s="853"/>
      <c r="BY121" s="853"/>
      <c r="BZ121" s="853"/>
      <c r="CA121" s="853">
        <v>59144</v>
      </c>
      <c r="CB121" s="853"/>
      <c r="CC121" s="853"/>
      <c r="CD121" s="853"/>
      <c r="CE121" s="853"/>
      <c r="CF121" s="911">
        <v>0.7</v>
      </c>
      <c r="CG121" s="912"/>
      <c r="CH121" s="912"/>
      <c r="CI121" s="912"/>
      <c r="CJ121" s="912"/>
      <c r="CK121" s="905"/>
      <c r="CL121" s="891"/>
      <c r="CM121" s="891"/>
      <c r="CN121" s="891"/>
      <c r="CO121" s="892"/>
      <c r="CP121" s="871" t="s">
        <v>390</v>
      </c>
      <c r="CQ121" s="872"/>
      <c r="CR121" s="872"/>
      <c r="CS121" s="872"/>
      <c r="CT121" s="872"/>
      <c r="CU121" s="872"/>
      <c r="CV121" s="872"/>
      <c r="CW121" s="872"/>
      <c r="CX121" s="872"/>
      <c r="CY121" s="872"/>
      <c r="CZ121" s="872"/>
      <c r="DA121" s="872"/>
      <c r="DB121" s="872"/>
      <c r="DC121" s="872"/>
      <c r="DD121" s="872"/>
      <c r="DE121" s="872"/>
      <c r="DF121" s="873"/>
      <c r="DG121" s="852">
        <v>83314</v>
      </c>
      <c r="DH121" s="853"/>
      <c r="DI121" s="853"/>
      <c r="DJ121" s="853"/>
      <c r="DK121" s="853"/>
      <c r="DL121" s="853">
        <v>89633</v>
      </c>
      <c r="DM121" s="853"/>
      <c r="DN121" s="853"/>
      <c r="DO121" s="853"/>
      <c r="DP121" s="853"/>
      <c r="DQ121" s="853">
        <v>101698</v>
      </c>
      <c r="DR121" s="853"/>
      <c r="DS121" s="853"/>
      <c r="DT121" s="853"/>
      <c r="DU121" s="853"/>
      <c r="DV121" s="830">
        <v>1.2</v>
      </c>
      <c r="DW121" s="830"/>
      <c r="DX121" s="830"/>
      <c r="DY121" s="830"/>
      <c r="DZ121" s="831"/>
    </row>
    <row r="122" spans="1:130" s="218" customFormat="1" ht="26.25" customHeight="1" x14ac:dyDescent="0.15">
      <c r="A122" s="856"/>
      <c r="B122" s="857"/>
      <c r="C122" s="851" t="s">
        <v>427</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446</v>
      </c>
      <c r="BA122" s="875"/>
      <c r="BB122" s="875"/>
      <c r="BC122" s="875"/>
      <c r="BD122" s="875"/>
      <c r="BE122" s="875"/>
      <c r="BF122" s="875"/>
      <c r="BG122" s="875"/>
      <c r="BH122" s="875"/>
      <c r="BI122" s="875"/>
      <c r="BJ122" s="875"/>
      <c r="BK122" s="875"/>
      <c r="BL122" s="875"/>
      <c r="BM122" s="875"/>
      <c r="BN122" s="875"/>
      <c r="BO122" s="875"/>
      <c r="BP122" s="876"/>
      <c r="BQ122" s="915">
        <v>22307480</v>
      </c>
      <c r="BR122" s="881"/>
      <c r="BS122" s="881"/>
      <c r="BT122" s="881"/>
      <c r="BU122" s="881"/>
      <c r="BV122" s="881">
        <v>21520039</v>
      </c>
      <c r="BW122" s="881"/>
      <c r="BX122" s="881"/>
      <c r="BY122" s="881"/>
      <c r="BZ122" s="881"/>
      <c r="CA122" s="881">
        <v>21100978</v>
      </c>
      <c r="CB122" s="881"/>
      <c r="CC122" s="881"/>
      <c r="CD122" s="881"/>
      <c r="CE122" s="881"/>
      <c r="CF122" s="882">
        <v>250.9</v>
      </c>
      <c r="CG122" s="883"/>
      <c r="CH122" s="883"/>
      <c r="CI122" s="883"/>
      <c r="CJ122" s="883"/>
      <c r="CK122" s="905"/>
      <c r="CL122" s="891"/>
      <c r="CM122" s="891"/>
      <c r="CN122" s="891"/>
      <c r="CO122" s="892"/>
      <c r="CP122" s="871" t="s">
        <v>388</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15">
      <c r="A123" s="856"/>
      <c r="B123" s="857"/>
      <c r="C123" s="851" t="s">
        <v>433</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176</v>
      </c>
      <c r="BA123" s="239"/>
      <c r="BB123" s="239"/>
      <c r="BC123" s="239"/>
      <c r="BD123" s="239"/>
      <c r="BE123" s="239"/>
      <c r="BF123" s="239"/>
      <c r="BG123" s="239"/>
      <c r="BH123" s="239"/>
      <c r="BI123" s="239"/>
      <c r="BJ123" s="239"/>
      <c r="BK123" s="239"/>
      <c r="BL123" s="239"/>
      <c r="BM123" s="239"/>
      <c r="BN123" s="239"/>
      <c r="BO123" s="913" t="s">
        <v>447</v>
      </c>
      <c r="BP123" s="914"/>
      <c r="BQ123" s="868">
        <v>30609576</v>
      </c>
      <c r="BR123" s="869"/>
      <c r="BS123" s="869"/>
      <c r="BT123" s="869"/>
      <c r="BU123" s="869"/>
      <c r="BV123" s="869">
        <v>29916130</v>
      </c>
      <c r="BW123" s="869"/>
      <c r="BX123" s="869"/>
      <c r="BY123" s="869"/>
      <c r="BZ123" s="869"/>
      <c r="CA123" s="869">
        <v>29113724</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
      <c r="A124" s="856"/>
      <c r="B124" s="857"/>
      <c r="C124" s="851" t="s">
        <v>436</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448</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v>0</v>
      </c>
      <c r="CB124" s="867"/>
      <c r="CC124" s="867"/>
      <c r="CD124" s="867"/>
      <c r="CE124" s="867"/>
      <c r="CF124" s="762"/>
      <c r="CG124" s="763"/>
      <c r="CH124" s="763"/>
      <c r="CI124" s="763"/>
      <c r="CJ124" s="898"/>
      <c r="CK124" s="906"/>
      <c r="CL124" s="906"/>
      <c r="CM124" s="906"/>
      <c r="CN124" s="906"/>
      <c r="CO124" s="907"/>
      <c r="CP124" s="871" t="s">
        <v>449</v>
      </c>
      <c r="CQ124" s="872"/>
      <c r="CR124" s="872"/>
      <c r="CS124" s="872"/>
      <c r="CT124" s="872"/>
      <c r="CU124" s="872"/>
      <c r="CV124" s="872"/>
      <c r="CW124" s="872"/>
      <c r="CX124" s="872"/>
      <c r="CY124" s="872"/>
      <c r="CZ124" s="872"/>
      <c r="DA124" s="872"/>
      <c r="DB124" s="872"/>
      <c r="DC124" s="872"/>
      <c r="DD124" s="872"/>
      <c r="DE124" s="872"/>
      <c r="DF124" s="873"/>
      <c r="DG124" s="799">
        <v>1988441</v>
      </c>
      <c r="DH124" s="800"/>
      <c r="DI124" s="800"/>
      <c r="DJ124" s="800"/>
      <c r="DK124" s="801"/>
      <c r="DL124" s="802">
        <v>1884060</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15">
      <c r="A125" s="856"/>
      <c r="B125" s="857"/>
      <c r="C125" s="851" t="s">
        <v>438</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450</v>
      </c>
      <c r="CL125" s="888"/>
      <c r="CM125" s="888"/>
      <c r="CN125" s="888"/>
      <c r="CO125" s="889"/>
      <c r="CP125" s="896" t="s">
        <v>451</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
      <c r="A126" s="856"/>
      <c r="B126" s="857"/>
      <c r="C126" s="851" t="s">
        <v>440</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452</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15">
      <c r="A127" s="858"/>
      <c r="B127" s="859"/>
      <c r="C127" s="874" t="s">
        <v>453</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7</v>
      </c>
      <c r="AB127" s="816"/>
      <c r="AC127" s="816"/>
      <c r="AD127" s="816"/>
      <c r="AE127" s="817"/>
      <c r="AF127" s="818">
        <v>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454</v>
      </c>
      <c r="AY127" s="848"/>
      <c r="AZ127" s="848"/>
      <c r="BA127" s="848"/>
      <c r="BB127" s="848"/>
      <c r="BC127" s="848"/>
      <c r="BD127" s="848"/>
      <c r="BE127" s="849"/>
      <c r="BF127" s="847" t="s">
        <v>455</v>
      </c>
      <c r="BG127" s="848"/>
      <c r="BH127" s="848"/>
      <c r="BI127" s="848"/>
      <c r="BJ127" s="848"/>
      <c r="BK127" s="848"/>
      <c r="BL127" s="849"/>
      <c r="BM127" s="847" t="s">
        <v>456</v>
      </c>
      <c r="BN127" s="848"/>
      <c r="BO127" s="848"/>
      <c r="BP127" s="848"/>
      <c r="BQ127" s="848"/>
      <c r="BR127" s="848"/>
      <c r="BS127" s="849"/>
      <c r="BT127" s="847" t="s">
        <v>457</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458</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
      <c r="A128" s="832" t="s">
        <v>459</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460</v>
      </c>
      <c r="X128" s="834"/>
      <c r="Y128" s="834"/>
      <c r="Z128" s="835"/>
      <c r="AA128" s="836">
        <v>94295</v>
      </c>
      <c r="AB128" s="837"/>
      <c r="AC128" s="837"/>
      <c r="AD128" s="837"/>
      <c r="AE128" s="838"/>
      <c r="AF128" s="839">
        <v>155209</v>
      </c>
      <c r="AG128" s="837"/>
      <c r="AH128" s="837"/>
      <c r="AI128" s="837"/>
      <c r="AJ128" s="838"/>
      <c r="AK128" s="839">
        <v>151107</v>
      </c>
      <c r="AL128" s="837"/>
      <c r="AM128" s="837"/>
      <c r="AN128" s="837"/>
      <c r="AO128" s="838"/>
      <c r="AP128" s="840"/>
      <c r="AQ128" s="841"/>
      <c r="AR128" s="841"/>
      <c r="AS128" s="841"/>
      <c r="AT128" s="842"/>
      <c r="AU128" s="220"/>
      <c r="AV128" s="220"/>
      <c r="AW128" s="220"/>
      <c r="AX128" s="843" t="s">
        <v>461</v>
      </c>
      <c r="AY128" s="844"/>
      <c r="AZ128" s="844"/>
      <c r="BA128" s="844"/>
      <c r="BB128" s="844"/>
      <c r="BC128" s="844"/>
      <c r="BD128" s="844"/>
      <c r="BE128" s="845"/>
      <c r="BF128" s="822" t="s">
        <v>121</v>
      </c>
      <c r="BG128" s="823"/>
      <c r="BH128" s="823"/>
      <c r="BI128" s="823"/>
      <c r="BJ128" s="823"/>
      <c r="BK128" s="823"/>
      <c r="BL128" s="846"/>
      <c r="BM128" s="822">
        <v>13.3</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462</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463</v>
      </c>
      <c r="X129" s="813"/>
      <c r="Y129" s="813"/>
      <c r="Z129" s="814"/>
      <c r="AA129" s="815">
        <v>9346565</v>
      </c>
      <c r="AB129" s="816"/>
      <c r="AC129" s="816"/>
      <c r="AD129" s="816"/>
      <c r="AE129" s="817"/>
      <c r="AF129" s="818">
        <v>9720634</v>
      </c>
      <c r="AG129" s="816"/>
      <c r="AH129" s="816"/>
      <c r="AI129" s="816"/>
      <c r="AJ129" s="817"/>
      <c r="AK129" s="818">
        <v>10180313</v>
      </c>
      <c r="AL129" s="816"/>
      <c r="AM129" s="816"/>
      <c r="AN129" s="816"/>
      <c r="AO129" s="817"/>
      <c r="AP129" s="819"/>
      <c r="AQ129" s="820"/>
      <c r="AR129" s="820"/>
      <c r="AS129" s="820"/>
      <c r="AT129" s="821"/>
      <c r="AU129" s="221"/>
      <c r="AV129" s="221"/>
      <c r="AW129" s="221"/>
      <c r="AX129" s="787" t="s">
        <v>464</v>
      </c>
      <c r="AY129" s="788"/>
      <c r="AZ129" s="788"/>
      <c r="BA129" s="788"/>
      <c r="BB129" s="788"/>
      <c r="BC129" s="788"/>
      <c r="BD129" s="788"/>
      <c r="BE129" s="789"/>
      <c r="BF129" s="806" t="s">
        <v>121</v>
      </c>
      <c r="BG129" s="807"/>
      <c r="BH129" s="807"/>
      <c r="BI129" s="807"/>
      <c r="BJ129" s="807"/>
      <c r="BK129" s="807"/>
      <c r="BL129" s="808"/>
      <c r="BM129" s="806">
        <v>18.3</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465</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466</v>
      </c>
      <c r="X130" s="813"/>
      <c r="Y130" s="813"/>
      <c r="Z130" s="814"/>
      <c r="AA130" s="815">
        <v>1454196</v>
      </c>
      <c r="AB130" s="816"/>
      <c r="AC130" s="816"/>
      <c r="AD130" s="816"/>
      <c r="AE130" s="817"/>
      <c r="AF130" s="818">
        <v>1653273</v>
      </c>
      <c r="AG130" s="816"/>
      <c r="AH130" s="816"/>
      <c r="AI130" s="816"/>
      <c r="AJ130" s="817"/>
      <c r="AK130" s="818">
        <v>1770560</v>
      </c>
      <c r="AL130" s="816"/>
      <c r="AM130" s="816"/>
      <c r="AN130" s="816"/>
      <c r="AO130" s="817"/>
      <c r="AP130" s="819"/>
      <c r="AQ130" s="820"/>
      <c r="AR130" s="820"/>
      <c r="AS130" s="820"/>
      <c r="AT130" s="821"/>
      <c r="AU130" s="221"/>
      <c r="AV130" s="221"/>
      <c r="AW130" s="221"/>
      <c r="AX130" s="787" t="s">
        <v>467</v>
      </c>
      <c r="AY130" s="788"/>
      <c r="AZ130" s="788"/>
      <c r="BA130" s="788"/>
      <c r="BB130" s="788"/>
      <c r="BC130" s="788"/>
      <c r="BD130" s="788"/>
      <c r="BE130" s="789"/>
      <c r="BF130" s="790">
        <v>12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468</v>
      </c>
      <c r="X131" s="797"/>
      <c r="Y131" s="797"/>
      <c r="Z131" s="798"/>
      <c r="AA131" s="799">
        <v>7892369</v>
      </c>
      <c r="AB131" s="800"/>
      <c r="AC131" s="800"/>
      <c r="AD131" s="800"/>
      <c r="AE131" s="801"/>
      <c r="AF131" s="802">
        <v>8067361</v>
      </c>
      <c r="AG131" s="800"/>
      <c r="AH131" s="800"/>
      <c r="AI131" s="800"/>
      <c r="AJ131" s="801"/>
      <c r="AK131" s="802">
        <v>8409753</v>
      </c>
      <c r="AL131" s="800"/>
      <c r="AM131" s="800"/>
      <c r="AN131" s="800"/>
      <c r="AO131" s="801"/>
      <c r="AP131" s="803"/>
      <c r="AQ131" s="804"/>
      <c r="AR131" s="804"/>
      <c r="AS131" s="804"/>
      <c r="AT131" s="805"/>
      <c r="AU131" s="221"/>
      <c r="AV131" s="221"/>
      <c r="AW131" s="221"/>
      <c r="AX131" s="765" t="s">
        <v>469</v>
      </c>
      <c r="AY131" s="766"/>
      <c r="AZ131" s="766"/>
      <c r="BA131" s="766"/>
      <c r="BB131" s="766"/>
      <c r="BC131" s="766"/>
      <c r="BD131" s="766"/>
      <c r="BE131" s="767"/>
      <c r="BF131" s="768">
        <v>0</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470</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471</v>
      </c>
      <c r="W132" s="778"/>
      <c r="X132" s="778"/>
      <c r="Y132" s="778"/>
      <c r="Z132" s="779"/>
      <c r="AA132" s="780">
        <v>12.11045758</v>
      </c>
      <c r="AB132" s="781"/>
      <c r="AC132" s="781"/>
      <c r="AD132" s="781"/>
      <c r="AE132" s="782"/>
      <c r="AF132" s="783">
        <v>12.380640959999999</v>
      </c>
      <c r="AG132" s="781"/>
      <c r="AH132" s="781"/>
      <c r="AI132" s="781"/>
      <c r="AJ132" s="782"/>
      <c r="AK132" s="783">
        <v>11.707085810000001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472</v>
      </c>
      <c r="W133" s="757"/>
      <c r="X133" s="757"/>
      <c r="Y133" s="757"/>
      <c r="Z133" s="758"/>
      <c r="AA133" s="759">
        <v>11.1</v>
      </c>
      <c r="AB133" s="760"/>
      <c r="AC133" s="760"/>
      <c r="AD133" s="760"/>
      <c r="AE133" s="761"/>
      <c r="AF133" s="759">
        <v>11.6</v>
      </c>
      <c r="AG133" s="760"/>
      <c r="AH133" s="760"/>
      <c r="AI133" s="760"/>
      <c r="AJ133" s="761"/>
      <c r="AK133" s="759">
        <v>12</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SjmS0XTZAcoZfH4WraYMEeoeMXZH9IKcjMNqbr0ZMMwEVqwxSwC6mLqzyn2NKpSqLcRsht78g2lj6GdzqBp5Q==" saltValue="L6nQGkor41AQ8ivNBW7n+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7" zoomScale="85" zoomScaleNormal="85" zoomScaleSheetLayoutView="85" workbookViewId="0">
      <selection activeCell="AJ73" sqref="AJ7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V2N+2DFoNopWdHxxYkKAjHel1U4Mvz3+0kukoZsGp2Z3S4D7DKj9K6CDNcsCHBjVR7OfZ9cUXSbycvKQN6dOA==" saltValue="GlnIw41yYyjxCnHEFzjJP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C1"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yAB16BH5P9FXspHAYvNyKDmzIDXl3l6Su1QW1LWo/uJ25F20Jk4aaJUHUOR4zc2DtWtGBhsXf2MuH5PDuOJHg==" saltValue="lzewe2BkLxlD1s52sD0MC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G1"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476</v>
      </c>
      <c r="AP7" s="260"/>
      <c r="AQ7" s="261" t="s">
        <v>477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478</v>
      </c>
      <c r="AQ8" s="267" t="s">
        <v>479</v>
      </c>
      <c r="AR8" s="268" t="s">
        <v>480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481</v>
      </c>
      <c r="AL9" s="1167"/>
      <c r="AM9" s="1167"/>
      <c r="AN9" s="1168"/>
      <c r="AO9" s="269">
        <v>2558883</v>
      </c>
      <c r="AP9" s="269">
        <v>70799</v>
      </c>
      <c r="AQ9" s="270">
        <v>117270</v>
      </c>
      <c r="AR9" s="271">
        <v>-39.6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482</v>
      </c>
      <c r="AL10" s="1167"/>
      <c r="AM10" s="1167"/>
      <c r="AN10" s="1168"/>
      <c r="AO10" s="272">
        <v>446553</v>
      </c>
      <c r="AP10" s="272">
        <v>12355</v>
      </c>
      <c r="AQ10" s="273">
        <v>10490</v>
      </c>
      <c r="AR10" s="274">
        <v>17.8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483</v>
      </c>
      <c r="AL11" s="1167"/>
      <c r="AM11" s="1167"/>
      <c r="AN11" s="1168"/>
      <c r="AO11" s="272" t="s">
        <v>484</v>
      </c>
      <c r="AP11" s="272" t="s">
        <v>484</v>
      </c>
      <c r="AQ11" s="273">
        <v>1802</v>
      </c>
      <c r="AR11" s="274" t="s">
        <v>484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485</v>
      </c>
      <c r="AL12" s="1167"/>
      <c r="AM12" s="1167"/>
      <c r="AN12" s="1168"/>
      <c r="AO12" s="272" t="s">
        <v>484</v>
      </c>
      <c r="AP12" s="272" t="s">
        <v>484</v>
      </c>
      <c r="AQ12" s="273">
        <v>3</v>
      </c>
      <c r="AR12" s="274" t="s">
        <v>484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486</v>
      </c>
      <c r="AL13" s="1167"/>
      <c r="AM13" s="1167"/>
      <c r="AN13" s="1168"/>
      <c r="AO13" s="272">
        <v>123304</v>
      </c>
      <c r="AP13" s="272">
        <v>3412</v>
      </c>
      <c r="AQ13" s="273">
        <v>4482</v>
      </c>
      <c r="AR13" s="274">
        <v>-23.9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487</v>
      </c>
      <c r="AL14" s="1167"/>
      <c r="AM14" s="1167"/>
      <c r="AN14" s="1168"/>
      <c r="AO14" s="272">
        <v>136515</v>
      </c>
      <c r="AP14" s="272">
        <v>3777</v>
      </c>
      <c r="AQ14" s="273">
        <v>2749</v>
      </c>
      <c r="AR14" s="274">
        <v>37.4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488</v>
      </c>
      <c r="AL15" s="1170"/>
      <c r="AM15" s="1170"/>
      <c r="AN15" s="1171"/>
      <c r="AO15" s="272">
        <v>-109073</v>
      </c>
      <c r="AP15" s="272">
        <v>-3018</v>
      </c>
      <c r="AQ15" s="273">
        <v>-7399</v>
      </c>
      <c r="AR15" s="274">
        <v>-59.2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176</v>
      </c>
      <c r="AL16" s="1170"/>
      <c r="AM16" s="1170"/>
      <c r="AN16" s="1171"/>
      <c r="AO16" s="272">
        <v>3156182</v>
      </c>
      <c r="AP16" s="272">
        <v>87325</v>
      </c>
      <c r="AQ16" s="273">
        <v>129397</v>
      </c>
      <c r="AR16" s="274">
        <v>-32.5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493</v>
      </c>
      <c r="AL21" s="1173"/>
      <c r="AM21" s="1173"/>
      <c r="AN21" s="1174"/>
      <c r="AO21" s="285">
        <v>6.81</v>
      </c>
      <c r="AP21" s="286">
        <v>11.07</v>
      </c>
      <c r="AQ21" s="287">
        <v>-4.26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494</v>
      </c>
      <c r="AL22" s="1173"/>
      <c r="AM22" s="1173"/>
      <c r="AN22" s="1174"/>
      <c r="AO22" s="290">
        <v>97</v>
      </c>
      <c r="AP22" s="291">
        <v>97.2</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495</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476</v>
      </c>
      <c r="AP30" s="260"/>
      <c r="AQ30" s="261" t="s">
        <v>477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478</v>
      </c>
      <c r="AQ31" s="267" t="s">
        <v>479</v>
      </c>
      <c r="AR31" s="268" t="s">
        <v>480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498</v>
      </c>
      <c r="AL32" s="1157"/>
      <c r="AM32" s="1157"/>
      <c r="AN32" s="1158"/>
      <c r="AO32" s="300">
        <v>2408688</v>
      </c>
      <c r="AP32" s="300">
        <v>66643</v>
      </c>
      <c r="AQ32" s="301">
        <v>74841</v>
      </c>
      <c r="AR32" s="302">
        <v>-11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499</v>
      </c>
      <c r="AL33" s="1157"/>
      <c r="AM33" s="1157"/>
      <c r="AN33" s="1158"/>
      <c r="AO33" s="300" t="s">
        <v>484</v>
      </c>
      <c r="AP33" s="300" t="s">
        <v>484</v>
      </c>
      <c r="AQ33" s="301" t="s">
        <v>484</v>
      </c>
      <c r="AR33" s="302" t="s">
        <v>484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500</v>
      </c>
      <c r="AL34" s="1157"/>
      <c r="AM34" s="1157"/>
      <c r="AN34" s="1158"/>
      <c r="AO34" s="300" t="s">
        <v>484</v>
      </c>
      <c r="AP34" s="300" t="s">
        <v>484</v>
      </c>
      <c r="AQ34" s="301">
        <v>1</v>
      </c>
      <c r="AR34" s="302" t="s">
        <v>484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501</v>
      </c>
      <c r="AL35" s="1157"/>
      <c r="AM35" s="1157"/>
      <c r="AN35" s="1158"/>
      <c r="AO35" s="300">
        <v>238665</v>
      </c>
      <c r="AP35" s="300">
        <v>6603</v>
      </c>
      <c r="AQ35" s="301">
        <v>16683</v>
      </c>
      <c r="AR35" s="302">
        <v>-60.4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502</v>
      </c>
      <c r="AL36" s="1157"/>
      <c r="AM36" s="1157"/>
      <c r="AN36" s="1158"/>
      <c r="AO36" s="300">
        <v>258851</v>
      </c>
      <c r="AP36" s="300">
        <v>7162</v>
      </c>
      <c r="AQ36" s="301">
        <v>2411</v>
      </c>
      <c r="AR36" s="302">
        <v>197.1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503</v>
      </c>
      <c r="AL37" s="1157"/>
      <c r="AM37" s="1157"/>
      <c r="AN37" s="1158"/>
      <c r="AO37" s="300" t="s">
        <v>484</v>
      </c>
      <c r="AP37" s="300" t="s">
        <v>484</v>
      </c>
      <c r="AQ37" s="301">
        <v>548</v>
      </c>
      <c r="AR37" s="302" t="s">
        <v>484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504</v>
      </c>
      <c r="AL38" s="1160"/>
      <c r="AM38" s="1160"/>
      <c r="AN38" s="1161"/>
      <c r="AO38" s="303" t="s">
        <v>484</v>
      </c>
      <c r="AP38" s="303" t="s">
        <v>484</v>
      </c>
      <c r="AQ38" s="304">
        <v>7</v>
      </c>
      <c r="AR38" s="292" t="s">
        <v>484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505</v>
      </c>
      <c r="AL39" s="1160"/>
      <c r="AM39" s="1160"/>
      <c r="AN39" s="1161"/>
      <c r="AO39" s="300">
        <v>-151107</v>
      </c>
      <c r="AP39" s="300">
        <v>-4181</v>
      </c>
      <c r="AQ39" s="301">
        <v>-3756</v>
      </c>
      <c r="AR39" s="302">
        <v>11.3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506</v>
      </c>
      <c r="AL40" s="1157"/>
      <c r="AM40" s="1157"/>
      <c r="AN40" s="1158"/>
      <c r="AO40" s="300">
        <v>-1770560</v>
      </c>
      <c r="AP40" s="300">
        <v>-48988</v>
      </c>
      <c r="AQ40" s="301">
        <v>-63247</v>
      </c>
      <c r="AR40" s="302">
        <v>-22.5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286</v>
      </c>
      <c r="AL41" s="1163"/>
      <c r="AM41" s="1163"/>
      <c r="AN41" s="1164"/>
      <c r="AO41" s="300">
        <v>984537</v>
      </c>
      <c r="AP41" s="300">
        <v>27240</v>
      </c>
      <c r="AQ41" s="301">
        <v>27488</v>
      </c>
      <c r="AR41" s="302">
        <v>-0.9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476</v>
      </c>
      <c r="AN49" s="1151" t="s">
        <v>509</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510</v>
      </c>
      <c r="AO50" s="317" t="s">
        <v>511</v>
      </c>
      <c r="AP50" s="318" t="s">
        <v>512</v>
      </c>
      <c r="AQ50" s="319" t="s">
        <v>513</v>
      </c>
      <c r="AR50" s="320" t="s">
        <v>514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2245029</v>
      </c>
      <c r="AN51" s="322">
        <v>60803</v>
      </c>
      <c r="AO51" s="323">
        <v>-9.9</v>
      </c>
      <c r="AP51" s="324">
        <v>84962</v>
      </c>
      <c r="AQ51" s="325">
        <v>7.2</v>
      </c>
      <c r="AR51" s="326">
        <v>-17.100000000000001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878397</v>
      </c>
      <c r="AN52" s="330">
        <v>23790</v>
      </c>
      <c r="AO52" s="331">
        <v>-6.7</v>
      </c>
      <c r="AP52" s="332">
        <v>42793</v>
      </c>
      <c r="AQ52" s="333">
        <v>2.2000000000000002</v>
      </c>
      <c r="AR52" s="334">
        <v>-8.9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1909714</v>
      </c>
      <c r="AN53" s="322">
        <v>52201</v>
      </c>
      <c r="AO53" s="323">
        <v>-14.1</v>
      </c>
      <c r="AP53" s="324">
        <v>96469</v>
      </c>
      <c r="AQ53" s="325">
        <v>13.5</v>
      </c>
      <c r="AR53" s="326">
        <v>-27.6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1077719</v>
      </c>
      <c r="AN54" s="330">
        <v>29459</v>
      </c>
      <c r="AO54" s="331">
        <v>23.8</v>
      </c>
      <c r="AP54" s="332">
        <v>49775</v>
      </c>
      <c r="AQ54" s="333">
        <v>16.3</v>
      </c>
      <c r="AR54" s="334">
        <v>7.5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1761333</v>
      </c>
      <c r="AN55" s="322">
        <v>48278</v>
      </c>
      <c r="AO55" s="323">
        <v>-7.5</v>
      </c>
      <c r="AP55" s="324">
        <v>85743</v>
      </c>
      <c r="AQ55" s="325">
        <v>-11.1</v>
      </c>
      <c r="AR55" s="326">
        <v>3.6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942514</v>
      </c>
      <c r="AN56" s="330">
        <v>25834</v>
      </c>
      <c r="AO56" s="331">
        <v>-12.3</v>
      </c>
      <c r="AP56" s="332">
        <v>45231</v>
      </c>
      <c r="AQ56" s="333">
        <v>-9.1</v>
      </c>
      <c r="AR56" s="334">
        <v>-3.2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2961564</v>
      </c>
      <c r="AN57" s="322">
        <v>81427</v>
      </c>
      <c r="AO57" s="323">
        <v>68.7</v>
      </c>
      <c r="AP57" s="324">
        <v>92509</v>
      </c>
      <c r="AQ57" s="325">
        <v>7.9</v>
      </c>
      <c r="AR57" s="326">
        <v>60.8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1537423</v>
      </c>
      <c r="AN58" s="330">
        <v>42271</v>
      </c>
      <c r="AO58" s="331">
        <v>63.6</v>
      </c>
      <c r="AP58" s="332">
        <v>52274</v>
      </c>
      <c r="AQ58" s="333">
        <v>15.6</v>
      </c>
      <c r="AR58" s="334">
        <v>48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3396352</v>
      </c>
      <c r="AN59" s="322">
        <v>93970</v>
      </c>
      <c r="AO59" s="323">
        <v>15.4</v>
      </c>
      <c r="AP59" s="324">
        <v>98544</v>
      </c>
      <c r="AQ59" s="325">
        <v>6.5</v>
      </c>
      <c r="AR59" s="326">
        <v>8.9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1944073</v>
      </c>
      <c r="AN60" s="330">
        <v>53788</v>
      </c>
      <c r="AO60" s="331">
        <v>27.2</v>
      </c>
      <c r="AP60" s="332">
        <v>55816</v>
      </c>
      <c r="AQ60" s="333">
        <v>6.8</v>
      </c>
      <c r="AR60" s="334">
        <v>20.399999999999999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2454798</v>
      </c>
      <c r="AN61" s="337">
        <v>67336</v>
      </c>
      <c r="AO61" s="338">
        <v>10.5</v>
      </c>
      <c r="AP61" s="339">
        <v>91645</v>
      </c>
      <c r="AQ61" s="340">
        <v>4.8</v>
      </c>
      <c r="AR61" s="326">
        <v>5.7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1276025</v>
      </c>
      <c r="AN62" s="330">
        <v>35028</v>
      </c>
      <c r="AO62" s="331">
        <v>19.100000000000001</v>
      </c>
      <c r="AP62" s="332">
        <v>49178</v>
      </c>
      <c r="AQ62" s="333">
        <v>6.4</v>
      </c>
      <c r="AR62" s="334">
        <v>12.7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7r+74K/NccXLT8z5vfNxbN4NTxUlXTPOoExsp/RF60LqgVYK8on3BnQvaE18rscxS2qrOX+2ufb2yyIKRapvNw==" saltValue="s1AeV1GkmkSxxIgMKVJKY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4"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473</v>
      </c>
    </row>
    <row r="121" spans="125:125" ht="13.5" hidden="1" customHeight="1" x14ac:dyDescent="0.15">
      <c r="DU121" s="247"/>
    </row>
  </sheetData>
  <sheetProtection algorithmName="SHA-512" hashValue="zimoMFDNd/sMysSPfpQkRWVW0M4PlhVOCpi1CrlE3CZ+xoKpN0pFBJOL3lGRNn1rGh6dTY09SB3Z5E2xE19KRA==" saltValue="MBHEbFvrfPmoit01oP8q6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473</v>
      </c>
    </row>
  </sheetData>
  <sheetProtection algorithmName="SHA-512" hashValue="BQqMZ2XtYWMo2ZVqGQMVWxXl3tPzdn4aVNKLxTYv9VPdeT6+hIvxLH2NgVAqhVwpxXB61vaLas4sAT06c3gyiQ==" saltValue="KyRQA4aiWzYK66zfPXsDY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7"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75" t="s">
        <v>3</v>
      </c>
      <c r="D47" s="1175"/>
      <c r="E47" s="1176"/>
      <c r="F47" s="11">
        <v>38.75</v>
      </c>
      <c r="G47" s="12">
        <v>39.97</v>
      </c>
      <c r="H47" s="12">
        <v>46.21</v>
      </c>
      <c r="I47" s="12">
        <v>34.369999999999997</v>
      </c>
      <c r="J47" s="13">
        <v>34.96</v>
      </c>
    </row>
    <row r="48" spans="2:10" ht="57.75" customHeight="1" x14ac:dyDescent="0.15">
      <c r="B48" s="14"/>
      <c r="C48" s="1177" t="s">
        <v>4</v>
      </c>
      <c r="D48" s="1177"/>
      <c r="E48" s="1178"/>
      <c r="F48" s="15">
        <v>6.97</v>
      </c>
      <c r="G48" s="16">
        <v>12.02</v>
      </c>
      <c r="H48" s="16">
        <v>13.72</v>
      </c>
      <c r="I48" s="16">
        <v>6.22</v>
      </c>
      <c r="J48" s="17">
        <v>0.25</v>
      </c>
    </row>
    <row r="49" spans="2:10" ht="57.75" customHeight="1" thickBot="1" x14ac:dyDescent="0.2">
      <c r="B49" s="18"/>
      <c r="C49" s="1179" t="s">
        <v>5</v>
      </c>
      <c r="D49" s="1179"/>
      <c r="E49" s="1180"/>
      <c r="F49" s="19">
        <v>3.02</v>
      </c>
      <c r="G49" s="20">
        <v>5.48</v>
      </c>
      <c r="H49" s="20">
        <v>1.89</v>
      </c>
      <c r="I49" s="20" t="s">
        <v>528</v>
      </c>
      <c r="J49" s="21" t="s">
        <v>529</v>
      </c>
    </row>
    <row r="50" spans="2:10" x14ac:dyDescent="0.15"/>
  </sheetData>
  <sheetProtection algorithmName="SHA-512" hashValue="hLJo8LlRHAo28I7uUutI3/GAfa7gGQ0mJNpeC17F1WamyzLXwgaTENUN5JE6Q7sonUd6F/Ol0fApeiHEEnkZEQ==" saltValue="t/AqrvhCqu17LCsuJgXc5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1"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87" t="s">
        <v>530</v>
      </c>
      <c r="D34" s="1187"/>
      <c r="E34" s="1188"/>
      <c r="F34" s="32" t="s">
        <v>484</v>
      </c>
      <c r="G34" s="33" t="s">
        <v>484</v>
      </c>
      <c r="H34" s="33" t="s">
        <v>484</v>
      </c>
      <c r="I34" s="33" t="s">
        <v>484</v>
      </c>
      <c r="J34" s="34">
        <v>12.94</v>
      </c>
      <c r="K34" s="22"/>
      <c r="L34" s="22"/>
      <c r="M34" s="22"/>
      <c r="N34" s="22"/>
      <c r="O34" s="22"/>
      <c r="P34" s="22"/>
    </row>
    <row r="35" spans="1:16" ht="39" customHeight="1" x14ac:dyDescent="0.15">
      <c r="A35" s="22"/>
      <c r="B35" s="35"/>
      <c r="C35" s="1181" t="s">
        <v>531</v>
      </c>
      <c r="D35" s="1182"/>
      <c r="E35" s="1183"/>
      <c r="F35" s="36">
        <v>8.7899999999999991</v>
      </c>
      <c r="G35" s="37">
        <v>8.33</v>
      </c>
      <c r="H35" s="37">
        <v>8.58</v>
      </c>
      <c r="I35" s="37">
        <v>7.97</v>
      </c>
      <c r="J35" s="38">
        <v>7.46</v>
      </c>
      <c r="K35" s="22"/>
      <c r="L35" s="22"/>
      <c r="M35" s="22"/>
      <c r="N35" s="22"/>
      <c r="O35" s="22"/>
      <c r="P35" s="22"/>
    </row>
    <row r="36" spans="1:16" ht="39" customHeight="1" x14ac:dyDescent="0.15">
      <c r="A36" s="22"/>
      <c r="B36" s="35"/>
      <c r="C36" s="1181" t="s">
        <v>532</v>
      </c>
      <c r="D36" s="1182"/>
      <c r="E36" s="1183"/>
      <c r="F36" s="36">
        <v>2.23</v>
      </c>
      <c r="G36" s="37">
        <v>2.3199999999999998</v>
      </c>
      <c r="H36" s="37">
        <v>2.1</v>
      </c>
      <c r="I36" s="37">
        <v>1.74</v>
      </c>
      <c r="J36" s="38">
        <v>1.08</v>
      </c>
      <c r="K36" s="22"/>
      <c r="L36" s="22"/>
      <c r="M36" s="22"/>
      <c r="N36" s="22"/>
      <c r="O36" s="22"/>
      <c r="P36" s="22"/>
    </row>
    <row r="37" spans="1:16" ht="39" customHeight="1" x14ac:dyDescent="0.15">
      <c r="A37" s="22"/>
      <c r="B37" s="35"/>
      <c r="C37" s="1181" t="s">
        <v>533</v>
      </c>
      <c r="D37" s="1182"/>
      <c r="E37" s="1183"/>
      <c r="F37" s="36">
        <v>6.96</v>
      </c>
      <c r="G37" s="37">
        <v>12.02</v>
      </c>
      <c r="H37" s="37">
        <v>13.72</v>
      </c>
      <c r="I37" s="37">
        <v>6.21</v>
      </c>
      <c r="J37" s="38">
        <v>0.24</v>
      </c>
      <c r="K37" s="22"/>
      <c r="L37" s="22"/>
      <c r="M37" s="22"/>
      <c r="N37" s="22"/>
      <c r="O37" s="22"/>
      <c r="P37" s="22"/>
    </row>
    <row r="38" spans="1:16" ht="39" customHeight="1" x14ac:dyDescent="0.15">
      <c r="A38" s="22"/>
      <c r="B38" s="35"/>
      <c r="C38" s="1181" t="s">
        <v>534</v>
      </c>
      <c r="D38" s="1182"/>
      <c r="E38" s="1183"/>
      <c r="F38" s="36">
        <v>0.1</v>
      </c>
      <c r="G38" s="37">
        <v>0.1</v>
      </c>
      <c r="H38" s="37">
        <v>0.11</v>
      </c>
      <c r="I38" s="37">
        <v>0.12</v>
      </c>
      <c r="J38" s="38">
        <v>0.13</v>
      </c>
      <c r="K38" s="22"/>
      <c r="L38" s="22"/>
      <c r="M38" s="22"/>
      <c r="N38" s="22"/>
      <c r="O38" s="22"/>
      <c r="P38" s="22"/>
    </row>
    <row r="39" spans="1:16" ht="39" customHeight="1" x14ac:dyDescent="0.15">
      <c r="A39" s="22"/>
      <c r="B39" s="35"/>
      <c r="C39" s="1181" t="s">
        <v>535</v>
      </c>
      <c r="D39" s="1182"/>
      <c r="E39" s="1183"/>
      <c r="F39" s="36">
        <v>0.5</v>
      </c>
      <c r="G39" s="37">
        <v>0.22</v>
      </c>
      <c r="H39" s="37">
        <v>0.61</v>
      </c>
      <c r="I39" s="37">
        <v>0.01</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536</v>
      </c>
      <c r="D42" s="1182"/>
      <c r="E42" s="1183"/>
      <c r="F42" s="36" t="s">
        <v>484</v>
      </c>
      <c r="G42" s="37" t="s">
        <v>484</v>
      </c>
      <c r="H42" s="37" t="s">
        <v>484</v>
      </c>
      <c r="I42" s="37" t="s">
        <v>484</v>
      </c>
      <c r="J42" s="38" t="s">
        <v>484</v>
      </c>
      <c r="K42" s="22"/>
      <c r="L42" s="22"/>
      <c r="M42" s="22"/>
      <c r="N42" s="22"/>
      <c r="O42" s="22"/>
      <c r="P42" s="22"/>
    </row>
    <row r="43" spans="1:16" ht="39" customHeight="1" thickBot="1" x14ac:dyDescent="0.2">
      <c r="A43" s="22"/>
      <c r="B43" s="40"/>
      <c r="C43" s="1184" t="s">
        <v>537</v>
      </c>
      <c r="D43" s="1185"/>
      <c r="E43" s="1186"/>
      <c r="F43" s="41">
        <v>11.31</v>
      </c>
      <c r="G43" s="42">
        <v>11.73</v>
      </c>
      <c r="H43" s="42">
        <v>12.61</v>
      </c>
      <c r="I43" s="42">
        <v>12.9</v>
      </c>
      <c r="J43" s="43" t="s">
        <v>484</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CKM2ViWAdBKwx4H34/c28Lj0tXFPZVZDAVwRTfTP58X9Ae1t5akOpxDyhyGBuRi6JVC6TkO6qIbV0Gzz6KX4g==" saltValue="b+PcUpqmTMjrtdAvTHg5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3"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1707</v>
      </c>
      <c r="L45" s="60">
        <v>1838</v>
      </c>
      <c r="M45" s="60">
        <v>2120</v>
      </c>
      <c r="N45" s="60">
        <v>2371</v>
      </c>
      <c r="O45" s="61">
        <v>2409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484</v>
      </c>
      <c r="L46" s="64" t="s">
        <v>484</v>
      </c>
      <c r="M46" s="64" t="s">
        <v>484</v>
      </c>
      <c r="N46" s="64" t="s">
        <v>484</v>
      </c>
      <c r="O46" s="65" t="s">
        <v>484</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484</v>
      </c>
      <c r="L47" s="64" t="s">
        <v>484</v>
      </c>
      <c r="M47" s="64" t="s">
        <v>484</v>
      </c>
      <c r="N47" s="64" t="s">
        <v>484</v>
      </c>
      <c r="O47" s="65" t="s">
        <v>484</v>
      </c>
      <c r="P47" s="48"/>
      <c r="Q47" s="48"/>
      <c r="R47" s="48"/>
      <c r="S47" s="48"/>
      <c r="T47" s="48"/>
      <c r="U47" s="48"/>
    </row>
    <row r="48" spans="1:21" ht="30.75" customHeight="1" x14ac:dyDescent="0.15">
      <c r="A48" s="48"/>
      <c r="B48" s="1214"/>
      <c r="C48" s="1215"/>
      <c r="D48" s="62"/>
      <c r="E48" s="1191" t="s">
        <v>13</v>
      </c>
      <c r="F48" s="1191"/>
      <c r="G48" s="1191"/>
      <c r="H48" s="1191"/>
      <c r="I48" s="1191"/>
      <c r="J48" s="1192"/>
      <c r="K48" s="63">
        <v>227</v>
      </c>
      <c r="L48" s="64">
        <v>214</v>
      </c>
      <c r="M48" s="64">
        <v>211</v>
      </c>
      <c r="N48" s="64">
        <v>223</v>
      </c>
      <c r="O48" s="65">
        <v>239</v>
      </c>
      <c r="P48" s="48"/>
      <c r="Q48" s="48"/>
      <c r="R48" s="48"/>
      <c r="S48" s="48"/>
      <c r="T48" s="48"/>
      <c r="U48" s="48"/>
    </row>
    <row r="49" spans="1:21" ht="30.75" customHeight="1" x14ac:dyDescent="0.15">
      <c r="A49" s="48"/>
      <c r="B49" s="1214"/>
      <c r="C49" s="1215"/>
      <c r="D49" s="62"/>
      <c r="E49" s="1191" t="s">
        <v>14</v>
      </c>
      <c r="F49" s="1191"/>
      <c r="G49" s="1191"/>
      <c r="H49" s="1191"/>
      <c r="I49" s="1191"/>
      <c r="J49" s="1192"/>
      <c r="K49" s="63">
        <v>112</v>
      </c>
      <c r="L49" s="64">
        <v>138</v>
      </c>
      <c r="M49" s="64">
        <v>174</v>
      </c>
      <c r="N49" s="64">
        <v>213</v>
      </c>
      <c r="O49" s="65">
        <v>259</v>
      </c>
      <c r="P49" s="48"/>
      <c r="Q49" s="48"/>
      <c r="R49" s="48"/>
      <c r="S49" s="48"/>
      <c r="T49" s="48"/>
      <c r="U49" s="48"/>
    </row>
    <row r="50" spans="1:21" ht="30.75" customHeight="1" x14ac:dyDescent="0.15">
      <c r="A50" s="48"/>
      <c r="B50" s="1214"/>
      <c r="C50" s="1215"/>
      <c r="D50" s="62"/>
      <c r="E50" s="1191" t="s">
        <v>15</v>
      </c>
      <c r="F50" s="1191"/>
      <c r="G50" s="1191"/>
      <c r="H50" s="1191"/>
      <c r="I50" s="1191"/>
      <c r="J50" s="1192"/>
      <c r="K50" s="63">
        <v>0</v>
      </c>
      <c r="L50" s="64">
        <v>0</v>
      </c>
      <c r="M50" s="64">
        <v>0</v>
      </c>
      <c r="N50" s="64">
        <v>0</v>
      </c>
      <c r="O50" s="65" t="s">
        <v>484</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484</v>
      </c>
      <c r="L51" s="64" t="s">
        <v>484</v>
      </c>
      <c r="M51" s="64" t="s">
        <v>484</v>
      </c>
      <c r="N51" s="64" t="s">
        <v>484</v>
      </c>
      <c r="O51" s="65" t="s">
        <v>484</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1215</v>
      </c>
      <c r="L52" s="64">
        <v>1339</v>
      </c>
      <c r="M52" s="64">
        <v>1548</v>
      </c>
      <c r="N52" s="64">
        <v>1808</v>
      </c>
      <c r="O52" s="65">
        <v>1921</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831</v>
      </c>
      <c r="L53" s="69">
        <v>851</v>
      </c>
      <c r="M53" s="69">
        <v>957</v>
      </c>
      <c r="N53" s="69">
        <v>999</v>
      </c>
      <c r="O53" s="70">
        <v>986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gxDECJQL/6KaF5A+/MJs26dLpkSojwvil2ls91fOz64TcFAdNHe01stjmkLjDAILzELHmR1v4UlM+6fipvJKg==" saltValue="je6RnUxva1tQ6N8PqVsNS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L1"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523</v>
      </c>
      <c r="J40" s="103" t="s">
        <v>524</v>
      </c>
      <c r="K40" s="103" t="s">
        <v>525</v>
      </c>
      <c r="L40" s="103" t="s">
        <v>526</v>
      </c>
      <c r="M40" s="104" t="s">
        <v>527</v>
      </c>
    </row>
    <row r="41" spans="2:13" ht="27.75" customHeight="1" x14ac:dyDescent="0.15">
      <c r="B41" s="1232" t="s">
        <v>30</v>
      </c>
      <c r="C41" s="1233"/>
      <c r="D41" s="105"/>
      <c r="E41" s="1234" t="s">
        <v>31</v>
      </c>
      <c r="F41" s="1234"/>
      <c r="G41" s="1234"/>
      <c r="H41" s="1235"/>
      <c r="I41" s="343">
        <v>20076</v>
      </c>
      <c r="J41" s="344">
        <v>20940</v>
      </c>
      <c r="K41" s="344">
        <v>22463</v>
      </c>
      <c r="L41" s="344">
        <v>21690</v>
      </c>
      <c r="M41" s="345">
        <v>21334</v>
      </c>
    </row>
    <row r="42" spans="2:13" ht="27.75" customHeight="1" x14ac:dyDescent="0.15">
      <c r="B42" s="1222"/>
      <c r="C42" s="1223"/>
      <c r="D42" s="106"/>
      <c r="E42" s="1226" t="s">
        <v>32</v>
      </c>
      <c r="F42" s="1226"/>
      <c r="G42" s="1226"/>
      <c r="H42" s="1227"/>
      <c r="I42" s="346" t="s">
        <v>484</v>
      </c>
      <c r="J42" s="347" t="s">
        <v>484</v>
      </c>
      <c r="K42" s="347" t="s">
        <v>484</v>
      </c>
      <c r="L42" s="347" t="s">
        <v>484</v>
      </c>
      <c r="M42" s="348" t="s">
        <v>484</v>
      </c>
    </row>
    <row r="43" spans="2:13" ht="27.75" customHeight="1" x14ac:dyDescent="0.15">
      <c r="B43" s="1222"/>
      <c r="C43" s="1223"/>
      <c r="D43" s="106"/>
      <c r="E43" s="1226" t="s">
        <v>33</v>
      </c>
      <c r="F43" s="1226"/>
      <c r="G43" s="1226"/>
      <c r="H43" s="1227"/>
      <c r="I43" s="346">
        <v>2430</v>
      </c>
      <c r="J43" s="347">
        <v>2125</v>
      </c>
      <c r="K43" s="347">
        <v>2072</v>
      </c>
      <c r="L43" s="347">
        <v>1974</v>
      </c>
      <c r="M43" s="348">
        <v>1880</v>
      </c>
    </row>
    <row r="44" spans="2:13" ht="27.75" customHeight="1" x14ac:dyDescent="0.15">
      <c r="B44" s="1222"/>
      <c r="C44" s="1223"/>
      <c r="D44" s="106"/>
      <c r="E44" s="1226" t="s">
        <v>34</v>
      </c>
      <c r="F44" s="1226"/>
      <c r="G44" s="1226"/>
      <c r="H44" s="1227"/>
      <c r="I44" s="346">
        <v>3500</v>
      </c>
      <c r="J44" s="347">
        <v>3280</v>
      </c>
      <c r="K44" s="347">
        <v>3792</v>
      </c>
      <c r="L44" s="347">
        <v>4362</v>
      </c>
      <c r="M44" s="348">
        <v>4023</v>
      </c>
    </row>
    <row r="45" spans="2:13" ht="27.75" customHeight="1" x14ac:dyDescent="0.15">
      <c r="B45" s="1222"/>
      <c r="C45" s="1223"/>
      <c r="D45" s="106"/>
      <c r="E45" s="1226" t="s">
        <v>35</v>
      </c>
      <c r="F45" s="1226"/>
      <c r="G45" s="1226"/>
      <c r="H45" s="1227"/>
      <c r="I45" s="346">
        <v>1628</v>
      </c>
      <c r="J45" s="347">
        <v>1707</v>
      </c>
      <c r="K45" s="347">
        <v>1722</v>
      </c>
      <c r="L45" s="347">
        <v>1831</v>
      </c>
      <c r="M45" s="348">
        <v>1880</v>
      </c>
    </row>
    <row r="46" spans="2:13" ht="27.75" customHeight="1" x14ac:dyDescent="0.15">
      <c r="B46" s="1222"/>
      <c r="C46" s="1223"/>
      <c r="D46" s="107"/>
      <c r="E46" s="1226" t="s">
        <v>36</v>
      </c>
      <c r="F46" s="1226"/>
      <c r="G46" s="1226"/>
      <c r="H46" s="1227"/>
      <c r="I46" s="346" t="s">
        <v>484</v>
      </c>
      <c r="J46" s="347" t="s">
        <v>484</v>
      </c>
      <c r="K46" s="347" t="s">
        <v>484</v>
      </c>
      <c r="L46" s="347" t="s">
        <v>484</v>
      </c>
      <c r="M46" s="348" t="s">
        <v>484</v>
      </c>
    </row>
    <row r="47" spans="2:13" ht="27.75" customHeight="1" x14ac:dyDescent="0.15">
      <c r="B47" s="1222"/>
      <c r="C47" s="1223"/>
      <c r="D47" s="108"/>
      <c r="E47" s="1236" t="s">
        <v>37</v>
      </c>
      <c r="F47" s="1237"/>
      <c r="G47" s="1237"/>
      <c r="H47" s="1238"/>
      <c r="I47" s="346" t="s">
        <v>484</v>
      </c>
      <c r="J47" s="347" t="s">
        <v>484</v>
      </c>
      <c r="K47" s="347" t="s">
        <v>484</v>
      </c>
      <c r="L47" s="347" t="s">
        <v>484</v>
      </c>
      <c r="M47" s="348" t="s">
        <v>484</v>
      </c>
    </row>
    <row r="48" spans="2:13" ht="27.75" customHeight="1" x14ac:dyDescent="0.15">
      <c r="B48" s="1222"/>
      <c r="C48" s="1223"/>
      <c r="D48" s="106"/>
      <c r="E48" s="1226" t="s">
        <v>38</v>
      </c>
      <c r="F48" s="1226"/>
      <c r="G48" s="1226"/>
      <c r="H48" s="1227"/>
      <c r="I48" s="346" t="s">
        <v>484</v>
      </c>
      <c r="J48" s="347" t="s">
        <v>484</v>
      </c>
      <c r="K48" s="347" t="s">
        <v>484</v>
      </c>
      <c r="L48" s="347" t="s">
        <v>484</v>
      </c>
      <c r="M48" s="348" t="s">
        <v>484</v>
      </c>
    </row>
    <row r="49" spans="2:13" ht="27.75" customHeight="1" x14ac:dyDescent="0.15">
      <c r="B49" s="1224"/>
      <c r="C49" s="1225"/>
      <c r="D49" s="106"/>
      <c r="E49" s="1226" t="s">
        <v>39</v>
      </c>
      <c r="F49" s="1226"/>
      <c r="G49" s="1226"/>
      <c r="H49" s="1227"/>
      <c r="I49" s="346" t="s">
        <v>484</v>
      </c>
      <c r="J49" s="347" t="s">
        <v>484</v>
      </c>
      <c r="K49" s="347" t="s">
        <v>484</v>
      </c>
      <c r="L49" s="347" t="s">
        <v>484</v>
      </c>
      <c r="M49" s="348" t="s">
        <v>484</v>
      </c>
    </row>
    <row r="50" spans="2:13" ht="27.75" customHeight="1" x14ac:dyDescent="0.15">
      <c r="B50" s="1220" t="s">
        <v>40</v>
      </c>
      <c r="C50" s="1221"/>
      <c r="D50" s="109"/>
      <c r="E50" s="1226" t="s">
        <v>41</v>
      </c>
      <c r="F50" s="1226"/>
      <c r="G50" s="1226"/>
      <c r="H50" s="1227"/>
      <c r="I50" s="346">
        <v>6533</v>
      </c>
      <c r="J50" s="347">
        <v>7548</v>
      </c>
      <c r="K50" s="347">
        <v>8016</v>
      </c>
      <c r="L50" s="347">
        <v>8232</v>
      </c>
      <c r="M50" s="348">
        <v>7954</v>
      </c>
    </row>
    <row r="51" spans="2:13" ht="27.75" customHeight="1" x14ac:dyDescent="0.15">
      <c r="B51" s="1222"/>
      <c r="C51" s="1223"/>
      <c r="D51" s="106"/>
      <c r="E51" s="1226" t="s">
        <v>42</v>
      </c>
      <c r="F51" s="1226"/>
      <c r="G51" s="1226"/>
      <c r="H51" s="1227"/>
      <c r="I51" s="346">
        <v>510</v>
      </c>
      <c r="J51" s="347">
        <v>401</v>
      </c>
      <c r="K51" s="347">
        <v>286</v>
      </c>
      <c r="L51" s="347">
        <v>164</v>
      </c>
      <c r="M51" s="348">
        <v>59</v>
      </c>
    </row>
    <row r="52" spans="2:13" ht="27.75" customHeight="1" x14ac:dyDescent="0.15">
      <c r="B52" s="1224"/>
      <c r="C52" s="1225"/>
      <c r="D52" s="106"/>
      <c r="E52" s="1226" t="s">
        <v>43</v>
      </c>
      <c r="F52" s="1226"/>
      <c r="G52" s="1226"/>
      <c r="H52" s="1227"/>
      <c r="I52" s="346">
        <v>19032</v>
      </c>
      <c r="J52" s="347">
        <v>20523</v>
      </c>
      <c r="K52" s="347">
        <v>22307</v>
      </c>
      <c r="L52" s="347">
        <v>21520</v>
      </c>
      <c r="M52" s="348">
        <v>21101</v>
      </c>
    </row>
    <row r="53" spans="2:13" ht="27.75" customHeight="1" thickBot="1" x14ac:dyDescent="0.2">
      <c r="B53" s="1228" t="s">
        <v>19</v>
      </c>
      <c r="C53" s="1229"/>
      <c r="D53" s="110"/>
      <c r="E53" s="1230" t="s">
        <v>44</v>
      </c>
      <c r="F53" s="1230"/>
      <c r="G53" s="1230"/>
      <c r="H53" s="1231"/>
      <c r="I53" s="349">
        <v>1557</v>
      </c>
      <c r="J53" s="350">
        <v>-419</v>
      </c>
      <c r="K53" s="350">
        <v>-561</v>
      </c>
      <c r="L53" s="350">
        <v>-59</v>
      </c>
      <c r="M53" s="351">
        <v>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uHBeHynHIn296yA9Gb+AlU6G4hRiUErdnp4Qz5gx57FtFGkyyXrdw/MXd6x1HAM4O9IGN/h9oKs9IJGA4X4A0A==" saltValue="uiZSxXfRH1/wjKt3NEi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I1"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525</v>
      </c>
      <c r="G54" s="119" t="s">
        <v>526</v>
      </c>
      <c r="H54" s="120" t="s">
        <v>527</v>
      </c>
    </row>
    <row r="55" spans="2:8" ht="52.5" customHeight="1" x14ac:dyDescent="0.15">
      <c r="B55" s="121"/>
      <c r="C55" s="1247" t="s">
        <v>46</v>
      </c>
      <c r="D55" s="1247"/>
      <c r="E55" s="1248"/>
      <c r="F55" s="352">
        <v>4319</v>
      </c>
      <c r="G55" s="352">
        <v>3341</v>
      </c>
      <c r="H55" s="353">
        <v>3559</v>
      </c>
    </row>
    <row r="56" spans="2:8" ht="52.5" customHeight="1" x14ac:dyDescent="0.15">
      <c r="B56" s="122"/>
      <c r="C56" s="1249" t="s">
        <v>47</v>
      </c>
      <c r="D56" s="1249"/>
      <c r="E56" s="1250"/>
      <c r="F56" s="354">
        <v>868</v>
      </c>
      <c r="G56" s="354">
        <v>868</v>
      </c>
      <c r="H56" s="355">
        <v>652</v>
      </c>
    </row>
    <row r="57" spans="2:8" ht="53.25" customHeight="1" x14ac:dyDescent="0.15">
      <c r="B57" s="122"/>
      <c r="C57" s="1251" t="s">
        <v>48</v>
      </c>
      <c r="D57" s="1251"/>
      <c r="E57" s="1252"/>
      <c r="F57" s="356">
        <v>2069</v>
      </c>
      <c r="G57" s="356">
        <v>3178</v>
      </c>
      <c r="H57" s="357">
        <v>2907</v>
      </c>
    </row>
    <row r="58" spans="2:8" ht="45.75" customHeight="1" x14ac:dyDescent="0.15">
      <c r="B58" s="123"/>
      <c r="C58" s="1239" t="s">
        <v>543</v>
      </c>
      <c r="D58" s="1240"/>
      <c r="E58" s="1241"/>
      <c r="F58" s="358">
        <v>1066</v>
      </c>
      <c r="G58" s="358">
        <v>985</v>
      </c>
      <c r="H58" s="359">
        <v>662</v>
      </c>
    </row>
    <row r="59" spans="2:8" ht="45.75" customHeight="1" x14ac:dyDescent="0.15">
      <c r="B59" s="123"/>
      <c r="C59" s="1239" t="s">
        <v>544</v>
      </c>
      <c r="D59" s="1240"/>
      <c r="E59" s="1241"/>
      <c r="F59" s="358">
        <v>0</v>
      </c>
      <c r="G59" s="358">
        <v>199</v>
      </c>
      <c r="H59" s="359">
        <v>400</v>
      </c>
    </row>
    <row r="60" spans="2:8" ht="45.75" customHeight="1" x14ac:dyDescent="0.15">
      <c r="B60" s="123"/>
      <c r="C60" s="1239" t="s">
        <v>545</v>
      </c>
      <c r="D60" s="1240"/>
      <c r="E60" s="1241"/>
      <c r="F60" s="358">
        <v>50</v>
      </c>
      <c r="G60" s="358">
        <v>149</v>
      </c>
      <c r="H60" s="359">
        <v>8</v>
      </c>
    </row>
    <row r="61" spans="2:8" ht="45.75" customHeight="1" x14ac:dyDescent="0.15">
      <c r="B61" s="123"/>
      <c r="C61" s="1239" t="s">
        <v>546</v>
      </c>
      <c r="D61" s="1240"/>
      <c r="E61" s="1241"/>
      <c r="F61" s="358">
        <v>716</v>
      </c>
      <c r="G61" s="358">
        <v>1628</v>
      </c>
      <c r="H61" s="359">
        <v>1622</v>
      </c>
    </row>
    <row r="62" spans="2:8" ht="45.75" customHeight="1" thickBot="1" x14ac:dyDescent="0.2">
      <c r="B62" s="124"/>
      <c r="C62" s="1242" t="s">
        <v>547</v>
      </c>
      <c r="D62" s="1243"/>
      <c r="E62" s="1244"/>
      <c r="F62" s="360">
        <v>37</v>
      </c>
      <c r="G62" s="360">
        <v>32</v>
      </c>
      <c r="H62" s="361">
        <v>26</v>
      </c>
    </row>
    <row r="63" spans="2:8" ht="52.5" customHeight="1" thickBot="1" x14ac:dyDescent="0.2">
      <c r="B63" s="125"/>
      <c r="C63" s="1245" t="s">
        <v>49</v>
      </c>
      <c r="D63" s="1245"/>
      <c r="E63" s="1246"/>
      <c r="F63" s="362">
        <v>7256</v>
      </c>
      <c r="G63" s="362">
        <v>7387</v>
      </c>
      <c r="H63" s="363">
        <v>7118</v>
      </c>
    </row>
    <row r="64" spans="2:8" x14ac:dyDescent="0.15"/>
  </sheetData>
  <sheetProtection algorithmName="SHA-512" hashValue="cdtGpZVyIuxC2wubPyoEjlwLDG0g9YV3GR8rdNsQnZFaQ13IN5fvgKkZ5lnRzNg9wKYBK17eUR9YXe4N67Mh4w==" saltValue="0tWGCtLL/dJM7M9Wp8fa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39AB4-0E38-4726-9214-89B449C8FFDD}">
  <sheetPr>
    <pageSetUpPr fitToPage="1"/>
  </sheetPr>
  <dimension ref="A1:DE85"/>
  <sheetViews>
    <sheetView showGridLines="0" topLeftCell="A11" zoomScale="85" zoomScaleNormal="85" zoomScaleSheetLayoutView="55" workbookViewId="0">
      <selection activeCell="AN70" sqref="AN70"/>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559</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560</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523</v>
      </c>
      <c r="BQ50" s="1259"/>
      <c r="BR50" s="1259"/>
      <c r="BS50" s="1259"/>
      <c r="BT50" s="1259"/>
      <c r="BU50" s="1259"/>
      <c r="BV50" s="1259"/>
      <c r="BW50" s="1259"/>
      <c r="BX50" s="1259" t="s">
        <v>524</v>
      </c>
      <c r="BY50" s="1259"/>
      <c r="BZ50" s="1259"/>
      <c r="CA50" s="1259"/>
      <c r="CB50" s="1259"/>
      <c r="CC50" s="1259"/>
      <c r="CD50" s="1259"/>
      <c r="CE50" s="1259"/>
      <c r="CF50" s="1259" t="s">
        <v>525</v>
      </c>
      <c r="CG50" s="1259"/>
      <c r="CH50" s="1259"/>
      <c r="CI50" s="1259"/>
      <c r="CJ50" s="1259"/>
      <c r="CK50" s="1259"/>
      <c r="CL50" s="1259"/>
      <c r="CM50" s="1259"/>
      <c r="CN50" s="1259" t="s">
        <v>526</v>
      </c>
      <c r="CO50" s="1259"/>
      <c r="CP50" s="1259"/>
      <c r="CQ50" s="1259"/>
      <c r="CR50" s="1259"/>
      <c r="CS50" s="1259"/>
      <c r="CT50" s="1259"/>
      <c r="CU50" s="1259"/>
      <c r="CV50" s="1259" t="s">
        <v>527</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561</v>
      </c>
      <c r="AO51" s="1258"/>
      <c r="AP51" s="1258"/>
      <c r="AQ51" s="1258"/>
      <c r="AR51" s="1258"/>
      <c r="AS51" s="1258"/>
      <c r="AT51" s="1258"/>
      <c r="AU51" s="1258"/>
      <c r="AV51" s="1258"/>
      <c r="AW51" s="1258"/>
      <c r="AX51" s="1258"/>
      <c r="AY51" s="1258"/>
      <c r="AZ51" s="1258"/>
      <c r="BA51" s="1258"/>
      <c r="BB51" s="1258" t="s">
        <v>562</v>
      </c>
      <c r="BC51" s="1258"/>
      <c r="BD51" s="1258"/>
      <c r="BE51" s="1258"/>
      <c r="BF51" s="1258"/>
      <c r="BG51" s="1258"/>
      <c r="BH51" s="1258"/>
      <c r="BI51" s="1258"/>
      <c r="BJ51" s="1258"/>
      <c r="BK51" s="1258"/>
      <c r="BL51" s="1258"/>
      <c r="BM51" s="1258"/>
      <c r="BN51" s="1258"/>
      <c r="BO51" s="1258"/>
      <c r="BP51" s="1255">
        <v>20.3</v>
      </c>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v>0</v>
      </c>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563</v>
      </c>
      <c r="BC53" s="1258"/>
      <c r="BD53" s="1258"/>
      <c r="BE53" s="1258"/>
      <c r="BF53" s="1258"/>
      <c r="BG53" s="1258"/>
      <c r="BH53" s="1258"/>
      <c r="BI53" s="1258"/>
      <c r="BJ53" s="1258"/>
      <c r="BK53" s="1258"/>
      <c r="BL53" s="1258"/>
      <c r="BM53" s="1258"/>
      <c r="BN53" s="1258"/>
      <c r="BO53" s="1258"/>
      <c r="BP53" s="1255">
        <v>61.3</v>
      </c>
      <c r="BQ53" s="1255"/>
      <c r="BR53" s="1255"/>
      <c r="BS53" s="1255"/>
      <c r="BT53" s="1255"/>
      <c r="BU53" s="1255"/>
      <c r="BV53" s="1255"/>
      <c r="BW53" s="1255"/>
      <c r="BX53" s="1255">
        <v>62.4</v>
      </c>
      <c r="BY53" s="1255"/>
      <c r="BZ53" s="1255"/>
      <c r="CA53" s="1255"/>
      <c r="CB53" s="1255"/>
      <c r="CC53" s="1255"/>
      <c r="CD53" s="1255"/>
      <c r="CE53" s="1255"/>
      <c r="CF53" s="1255">
        <v>60.2</v>
      </c>
      <c r="CG53" s="1255"/>
      <c r="CH53" s="1255"/>
      <c r="CI53" s="1255"/>
      <c r="CJ53" s="1255"/>
      <c r="CK53" s="1255"/>
      <c r="CL53" s="1255"/>
      <c r="CM53" s="1255"/>
      <c r="CN53" s="1255">
        <v>60.2</v>
      </c>
      <c r="CO53" s="1255"/>
      <c r="CP53" s="1255"/>
      <c r="CQ53" s="1255"/>
      <c r="CR53" s="1255"/>
      <c r="CS53" s="1255"/>
      <c r="CT53" s="1255"/>
      <c r="CU53" s="1255"/>
      <c r="CV53" s="1255">
        <v>60.1</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564</v>
      </c>
      <c r="AO55" s="1259"/>
      <c r="AP55" s="1259"/>
      <c r="AQ55" s="1259"/>
      <c r="AR55" s="1259"/>
      <c r="AS55" s="1259"/>
      <c r="AT55" s="1259"/>
      <c r="AU55" s="1259"/>
      <c r="AV55" s="1259"/>
      <c r="AW55" s="1259"/>
      <c r="AX55" s="1259"/>
      <c r="AY55" s="1259"/>
      <c r="AZ55" s="1259"/>
      <c r="BA55" s="1259"/>
      <c r="BB55" s="1258" t="s">
        <v>562</v>
      </c>
      <c r="BC55" s="1258"/>
      <c r="BD55" s="1258"/>
      <c r="BE55" s="1258"/>
      <c r="BF55" s="1258"/>
      <c r="BG55" s="1258"/>
      <c r="BH55" s="1258"/>
      <c r="BI55" s="1258"/>
      <c r="BJ55" s="1258"/>
      <c r="BK55" s="1258"/>
      <c r="BL55" s="1258"/>
      <c r="BM55" s="1258"/>
      <c r="BN55" s="1258"/>
      <c r="BO55" s="1258"/>
      <c r="BP55" s="1255">
        <v>32.5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563</v>
      </c>
      <c r="BC57" s="1258"/>
      <c r="BD57" s="1258"/>
      <c r="BE57" s="1258"/>
      <c r="BF57" s="1258"/>
      <c r="BG57" s="1258"/>
      <c r="BH57" s="1258"/>
      <c r="BI57" s="1258"/>
      <c r="BJ57" s="1258"/>
      <c r="BK57" s="1258"/>
      <c r="BL57" s="1258"/>
      <c r="BM57" s="1258"/>
      <c r="BN57" s="1258"/>
      <c r="BO57" s="1258"/>
      <c r="BP57" s="1255">
        <v>62.6</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565</v>
      </c>
    </row>
    <row r="64" spans="1:109" x14ac:dyDescent="0.15">
      <c r="B64" s="372"/>
      <c r="G64" s="379"/>
      <c r="I64" s="392"/>
      <c r="J64" s="392"/>
      <c r="K64" s="392"/>
      <c r="L64" s="392"/>
      <c r="M64" s="392"/>
      <c r="N64" s="393"/>
      <c r="AM64" s="379"/>
      <c r="AN64" s="379" t="s">
        <v>558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567</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560</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523</v>
      </c>
      <c r="BQ72" s="1259"/>
      <c r="BR72" s="1259"/>
      <c r="BS72" s="1259"/>
      <c r="BT72" s="1259"/>
      <c r="BU72" s="1259"/>
      <c r="BV72" s="1259"/>
      <c r="BW72" s="1259"/>
      <c r="BX72" s="1259" t="s">
        <v>524</v>
      </c>
      <c r="BY72" s="1259"/>
      <c r="BZ72" s="1259"/>
      <c r="CA72" s="1259"/>
      <c r="CB72" s="1259"/>
      <c r="CC72" s="1259"/>
      <c r="CD72" s="1259"/>
      <c r="CE72" s="1259"/>
      <c r="CF72" s="1259" t="s">
        <v>525</v>
      </c>
      <c r="CG72" s="1259"/>
      <c r="CH72" s="1259"/>
      <c r="CI72" s="1259"/>
      <c r="CJ72" s="1259"/>
      <c r="CK72" s="1259"/>
      <c r="CL72" s="1259"/>
      <c r="CM72" s="1259"/>
      <c r="CN72" s="1259" t="s">
        <v>526</v>
      </c>
      <c r="CO72" s="1259"/>
      <c r="CP72" s="1259"/>
      <c r="CQ72" s="1259"/>
      <c r="CR72" s="1259"/>
      <c r="CS72" s="1259"/>
      <c r="CT72" s="1259"/>
      <c r="CU72" s="1259"/>
      <c r="CV72" s="1259" t="s">
        <v>527</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561</v>
      </c>
      <c r="AO73" s="1258"/>
      <c r="AP73" s="1258"/>
      <c r="AQ73" s="1258"/>
      <c r="AR73" s="1258"/>
      <c r="AS73" s="1258"/>
      <c r="AT73" s="1258"/>
      <c r="AU73" s="1258"/>
      <c r="AV73" s="1258"/>
      <c r="AW73" s="1258"/>
      <c r="AX73" s="1258"/>
      <c r="AY73" s="1258"/>
      <c r="AZ73" s="1258"/>
      <c r="BA73" s="1258"/>
      <c r="BB73" s="1258" t="s">
        <v>562</v>
      </c>
      <c r="BC73" s="1258"/>
      <c r="BD73" s="1258"/>
      <c r="BE73" s="1258"/>
      <c r="BF73" s="1258"/>
      <c r="BG73" s="1258"/>
      <c r="BH73" s="1258"/>
      <c r="BI73" s="1258"/>
      <c r="BJ73" s="1258"/>
      <c r="BK73" s="1258"/>
      <c r="BL73" s="1258"/>
      <c r="BM73" s="1258"/>
      <c r="BN73" s="1258"/>
      <c r="BO73" s="1258"/>
      <c r="BP73" s="1255">
        <v>20.3</v>
      </c>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v>0</v>
      </c>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566</v>
      </c>
      <c r="BC75" s="1258"/>
      <c r="BD75" s="1258"/>
      <c r="BE75" s="1258"/>
      <c r="BF75" s="1258"/>
      <c r="BG75" s="1258"/>
      <c r="BH75" s="1258"/>
      <c r="BI75" s="1258"/>
      <c r="BJ75" s="1258"/>
      <c r="BK75" s="1258"/>
      <c r="BL75" s="1258"/>
      <c r="BM75" s="1258"/>
      <c r="BN75" s="1258"/>
      <c r="BO75" s="1258"/>
      <c r="BP75" s="1255">
        <v>10.3</v>
      </c>
      <c r="BQ75" s="1255"/>
      <c r="BR75" s="1255"/>
      <c r="BS75" s="1255"/>
      <c r="BT75" s="1255"/>
      <c r="BU75" s="1255"/>
      <c r="BV75" s="1255"/>
      <c r="BW75" s="1255"/>
      <c r="BX75" s="1255">
        <v>10.6</v>
      </c>
      <c r="BY75" s="1255"/>
      <c r="BZ75" s="1255"/>
      <c r="CA75" s="1255"/>
      <c r="CB75" s="1255"/>
      <c r="CC75" s="1255"/>
      <c r="CD75" s="1255"/>
      <c r="CE75" s="1255"/>
      <c r="CF75" s="1255">
        <v>11.1</v>
      </c>
      <c r="CG75" s="1255"/>
      <c r="CH75" s="1255"/>
      <c r="CI75" s="1255"/>
      <c r="CJ75" s="1255"/>
      <c r="CK75" s="1255"/>
      <c r="CL75" s="1255"/>
      <c r="CM75" s="1255"/>
      <c r="CN75" s="1255">
        <v>11.6</v>
      </c>
      <c r="CO75" s="1255"/>
      <c r="CP75" s="1255"/>
      <c r="CQ75" s="1255"/>
      <c r="CR75" s="1255"/>
      <c r="CS75" s="1255"/>
      <c r="CT75" s="1255"/>
      <c r="CU75" s="1255"/>
      <c r="CV75" s="1255">
        <v>12</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564</v>
      </c>
      <c r="AO77" s="1259"/>
      <c r="AP77" s="1259"/>
      <c r="AQ77" s="1259"/>
      <c r="AR77" s="1259"/>
      <c r="AS77" s="1259"/>
      <c r="AT77" s="1259"/>
      <c r="AU77" s="1259"/>
      <c r="AV77" s="1259"/>
      <c r="AW77" s="1259"/>
      <c r="AX77" s="1259"/>
      <c r="AY77" s="1259"/>
      <c r="AZ77" s="1259"/>
      <c r="BA77" s="1259"/>
      <c r="BB77" s="1258" t="s">
        <v>562</v>
      </c>
      <c r="BC77" s="1258"/>
      <c r="BD77" s="1258"/>
      <c r="BE77" s="1258"/>
      <c r="BF77" s="1258"/>
      <c r="BG77" s="1258"/>
      <c r="BH77" s="1258"/>
      <c r="BI77" s="1258"/>
      <c r="BJ77" s="1258"/>
      <c r="BK77" s="1258"/>
      <c r="BL77" s="1258"/>
      <c r="BM77" s="1258"/>
      <c r="BN77" s="1258"/>
      <c r="BO77" s="1258"/>
      <c r="BP77" s="1255">
        <v>32.5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566</v>
      </c>
      <c r="BC79" s="1258"/>
      <c r="BD79" s="1258"/>
      <c r="BE79" s="1258"/>
      <c r="BF79" s="1258"/>
      <c r="BG79" s="1258"/>
      <c r="BH79" s="1258"/>
      <c r="BI79" s="1258"/>
      <c r="BJ79" s="1258"/>
      <c r="BK79" s="1258"/>
      <c r="BL79" s="1258"/>
      <c r="BM79" s="1258"/>
      <c r="BN79" s="1258"/>
      <c r="BO79" s="1258"/>
      <c r="BP79" s="1255">
        <v>8.6999999999999993</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eP0F/bld8+xKgb9Yz0AZDjaxBj71WeHBzViIRPouBuXek7RTgwnDDfDzltVxD+EZE4ppMt76pazu8exiAbPQ8w==" saltValue="x5SJ085KA+BvKKv7eSC1U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91410-79BC-4713-B25C-DDD40308C759}">
  <sheetPr>
    <pageSetUpPr fitToPage="1"/>
  </sheetPr>
  <dimension ref="A1:DR125"/>
  <sheetViews>
    <sheetView showGridLines="0" topLeftCell="A76" zoomScale="55" zoomScaleNormal="55"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9g/1FYQFTWTM1PprAoRgzLFCe74nj1UrFBlgRXCsbwwgj9+OX81Kq7Q0JNZ8+VqlP1yrFRrCRV5FtkzxVlzoNQ==" saltValue="Qi0F5fNjL8CBh+yGtOKaW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B0E57-2972-4607-9F87-E19B7AF77027}">
  <sheetPr>
    <pageSetUpPr fitToPage="1"/>
  </sheetPr>
  <dimension ref="A1:DR125"/>
  <sheetViews>
    <sheetView showGridLines="0" topLeftCell="A49" zoomScale="40" zoomScaleNormal="4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cSP8WhBtqb/vKTEQoDaocoIeRuIeGbo+kVS2kQGbQ7QG+3X56hmEZxW3f7Z2H4MjXE0m7eBtBM21ARb7qbWOaQ==" saltValue="hTmfr+jIjz2FU3gN9fXq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522</v>
      </c>
      <c r="G2" s="139"/>
      <c r="H2" s="140"/>
    </row>
    <row r="3" spans="1:8" x14ac:dyDescent="0.15">
      <c r="A3" s="136" t="s">
        <v>515</v>
      </c>
      <c r="B3" s="141"/>
      <c r="C3" s="142"/>
      <c r="D3" s="143">
        <v>60803</v>
      </c>
      <c r="E3" s="144"/>
      <c r="F3" s="145">
        <v>84962</v>
      </c>
      <c r="G3" s="146"/>
      <c r="H3" s="147"/>
    </row>
    <row r="4" spans="1:8" x14ac:dyDescent="0.15">
      <c r="A4" s="148"/>
      <c r="B4" s="149"/>
      <c r="C4" s="150"/>
      <c r="D4" s="151">
        <v>23790</v>
      </c>
      <c r="E4" s="152"/>
      <c r="F4" s="153">
        <v>42793</v>
      </c>
      <c r="G4" s="154"/>
      <c r="H4" s="155"/>
    </row>
    <row r="5" spans="1:8" x14ac:dyDescent="0.15">
      <c r="A5" s="136" t="s">
        <v>517</v>
      </c>
      <c r="B5" s="141"/>
      <c r="C5" s="142"/>
      <c r="D5" s="143">
        <v>52201</v>
      </c>
      <c r="E5" s="144"/>
      <c r="F5" s="145">
        <v>96469</v>
      </c>
      <c r="G5" s="146"/>
      <c r="H5" s="147"/>
    </row>
    <row r="6" spans="1:8" x14ac:dyDescent="0.15">
      <c r="A6" s="148"/>
      <c r="B6" s="149"/>
      <c r="C6" s="150"/>
      <c r="D6" s="151">
        <v>29459</v>
      </c>
      <c r="E6" s="152"/>
      <c r="F6" s="153">
        <v>49775</v>
      </c>
      <c r="G6" s="154"/>
      <c r="H6" s="155"/>
    </row>
    <row r="7" spans="1:8" x14ac:dyDescent="0.15">
      <c r="A7" s="136" t="s">
        <v>518</v>
      </c>
      <c r="B7" s="141"/>
      <c r="C7" s="142"/>
      <c r="D7" s="143">
        <v>48278</v>
      </c>
      <c r="E7" s="144"/>
      <c r="F7" s="145">
        <v>85743</v>
      </c>
      <c r="G7" s="146"/>
      <c r="H7" s="147"/>
    </row>
    <row r="8" spans="1:8" x14ac:dyDescent="0.15">
      <c r="A8" s="148"/>
      <c r="B8" s="149"/>
      <c r="C8" s="150"/>
      <c r="D8" s="151">
        <v>25834</v>
      </c>
      <c r="E8" s="152"/>
      <c r="F8" s="153">
        <v>45231</v>
      </c>
      <c r="G8" s="154"/>
      <c r="H8" s="155"/>
    </row>
    <row r="9" spans="1:8" x14ac:dyDescent="0.15">
      <c r="A9" s="136" t="s">
        <v>519</v>
      </c>
      <c r="B9" s="141"/>
      <c r="C9" s="142"/>
      <c r="D9" s="143">
        <v>81427</v>
      </c>
      <c r="E9" s="144"/>
      <c r="F9" s="145">
        <v>92509</v>
      </c>
      <c r="G9" s="146"/>
      <c r="H9" s="147"/>
    </row>
    <row r="10" spans="1:8" x14ac:dyDescent="0.15">
      <c r="A10" s="148"/>
      <c r="B10" s="149"/>
      <c r="C10" s="150"/>
      <c r="D10" s="151">
        <v>42271</v>
      </c>
      <c r="E10" s="152"/>
      <c r="F10" s="153">
        <v>52274</v>
      </c>
      <c r="G10" s="154"/>
      <c r="H10" s="155"/>
    </row>
    <row r="11" spans="1:8" x14ac:dyDescent="0.15">
      <c r="A11" s="136" t="s">
        <v>520</v>
      </c>
      <c r="B11" s="141"/>
      <c r="C11" s="142"/>
      <c r="D11" s="143">
        <v>93970</v>
      </c>
      <c r="E11" s="144"/>
      <c r="F11" s="145">
        <v>98544</v>
      </c>
      <c r="G11" s="146"/>
      <c r="H11" s="147"/>
    </row>
    <row r="12" spans="1:8" x14ac:dyDescent="0.15">
      <c r="A12" s="148"/>
      <c r="B12" s="149"/>
      <c r="C12" s="156"/>
      <c r="D12" s="151">
        <v>53788</v>
      </c>
      <c r="E12" s="152"/>
      <c r="F12" s="153">
        <v>55816</v>
      </c>
      <c r="G12" s="154"/>
      <c r="H12" s="155"/>
    </row>
    <row r="13" spans="1:8" x14ac:dyDescent="0.15">
      <c r="A13" s="136"/>
      <c r="B13" s="141"/>
      <c r="C13" s="157"/>
      <c r="D13" s="158">
        <v>67336</v>
      </c>
      <c r="E13" s="159"/>
      <c r="F13" s="160">
        <v>91645</v>
      </c>
      <c r="G13" s="161"/>
      <c r="H13" s="147"/>
    </row>
    <row r="14" spans="1:8" x14ac:dyDescent="0.15">
      <c r="A14" s="148"/>
      <c r="B14" s="149"/>
      <c r="C14" s="150"/>
      <c r="D14" s="151">
        <v>35028</v>
      </c>
      <c r="E14" s="152"/>
      <c r="F14" s="153">
        <v>49178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6.97</v>
      </c>
      <c r="C19" s="162">
        <f>ROUND(VALUE(SUBSTITUTE(実質収支比率等に係る経年分析!G$48,"▲","-")),2)</f>
        <v>12.02</v>
      </c>
      <c r="D19" s="162">
        <f>ROUND(VALUE(SUBSTITUTE(実質収支比率等に係る経年分析!H$48,"▲","-")),2)</f>
        <v>13.72</v>
      </c>
      <c r="E19" s="162">
        <f>ROUND(VALUE(SUBSTITUTE(実質収支比率等に係る経年分析!I$48,"▲","-")),2)</f>
        <v>6.22</v>
      </c>
      <c r="F19" s="162">
        <f>ROUND(VALUE(SUBSTITUTE(実質収支比率等に係る経年分析!J$48,"▲","-")),2)</f>
        <v>0.25</v>
      </c>
    </row>
    <row r="20" spans="1:11" x14ac:dyDescent="0.15">
      <c r="A20" s="162" t="s">
        <v>53</v>
      </c>
      <c r="B20" s="162">
        <f>ROUND(VALUE(SUBSTITUTE(実質収支比率等に係る経年分析!F$47,"▲","-")),2)</f>
        <v>38.75</v>
      </c>
      <c r="C20" s="162">
        <f>ROUND(VALUE(SUBSTITUTE(実質収支比率等に係る経年分析!G$47,"▲","-")),2)</f>
        <v>39.97</v>
      </c>
      <c r="D20" s="162">
        <f>ROUND(VALUE(SUBSTITUTE(実質収支比率等に係る経年分析!H$47,"▲","-")),2)</f>
        <v>46.21</v>
      </c>
      <c r="E20" s="162">
        <f>ROUND(VALUE(SUBSTITUTE(実質収支比率等に係る経年分析!I$47,"▲","-")),2)</f>
        <v>34.369999999999997</v>
      </c>
      <c r="F20" s="162">
        <f>ROUND(VALUE(SUBSTITUTE(実質収支比率等に係る経年分析!J$47,"▲","-")),2)</f>
        <v>34.96</v>
      </c>
    </row>
    <row r="21" spans="1:11" x14ac:dyDescent="0.15">
      <c r="A21" s="162" t="s">
        <v>54</v>
      </c>
      <c r="B21" s="162">
        <f>IF(ISNUMBER(VALUE(SUBSTITUTE(実質収支比率等に係る経年分析!F$49,"▲","-"))),ROUND(VALUE(SUBSTITUTE(実質収支比率等に係る経年分析!F$49,"▲","-")),2),NA())</f>
        <v>3.02</v>
      </c>
      <c r="C21" s="162">
        <f>IF(ISNUMBER(VALUE(SUBSTITUTE(実質収支比率等に係る経年分析!G$49,"▲","-"))),ROUND(VALUE(SUBSTITUTE(実質収支比率等に係る経年分析!G$49,"▲","-")),2),NA())</f>
        <v>5.48</v>
      </c>
      <c r="D21" s="162">
        <f>IF(ISNUMBER(VALUE(SUBSTITUTE(実質収支比率等に係る経年分析!H$49,"▲","-"))),ROUND(VALUE(SUBSTITUTE(実質収支比率等に係る経年分析!H$49,"▲","-")),2),NA())</f>
        <v>1.89</v>
      </c>
      <c r="E21" s="162">
        <f>IF(ISNUMBER(VALUE(SUBSTITUTE(実質収支比率等に係る経年分析!I$49,"▲","-"))),ROUND(VALUE(SUBSTITUTE(実質収支比率等に係る経年分析!I$49,"▲","-")),2),NA())</f>
        <v>-23.72</v>
      </c>
      <c r="F21" s="162">
        <f>IF(ISNUMBER(VALUE(SUBSTITUTE(実質収支比率等に係る経年分析!J$49,"▲","-"))),ROUND(VALUE(SUBSTITUTE(実質収支比率等に係る経年分析!J$49,"▲","-")),2),NA())</f>
        <v>-6.59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11.31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11.73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12.61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12.9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宇土市国民健康保険特別会計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宇土市後期高齢者医療特別会計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0.13</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6.96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13.72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6.21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0.24</v>
      </c>
    </row>
    <row r="34" spans="1:16" x14ac:dyDescent="0.15">
      <c r="A34" s="163" t="str">
        <f>IF(連結実質赤字比率に係る赤字・黒字の構成分析!C$36="",NA(),連結実質赤字比率に係る赤字・黒字の構成分析!C$36)</f>
        <v>宇土市介護保険特別会計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2.23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2.3199999999999998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1.08</v>
      </c>
    </row>
    <row r="35" spans="1:16" x14ac:dyDescent="0.15">
      <c r="A35" s="163" t="str">
        <f>IF(連結実質赤字比率に係る赤字・黒字の構成分析!C$35="",NA(),連結実質赤字比率に係る赤字・黒字の構成分析!C$35)</f>
        <v>宇土市水道事業会計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8.7899999999999991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8.33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8.58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7.97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7.46</v>
      </c>
    </row>
    <row r="36" spans="1:16" x14ac:dyDescent="0.15">
      <c r="A36" s="163" t="str">
        <f>IF(連結実質赤字比率に係る赤字・黒字の構成分析!C$34="",NA(),連結実質赤字比率に係る赤字・黒字の構成分析!C$34)</f>
        <v>宇土市下水道事業会計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#VALUE!</v>
      </c>
      <c r="I36" s="163" t="e">
        <f>IF(ROUND(VALUE(SUBSTITUTE(連結実質赤字比率に係る赤字・黒字の構成分析!I$34,"▲", "-")), 2) &gt;= 0, ABS(ROUND(VALUE(SUBSTITUTE(連結実質赤字比率に係る赤字・黒字の構成分析!I$34,"▲", "-")), 2)), NA())</f>
        <v>#VALUE!</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12.94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1215</v>
      </c>
      <c r="E42" s="164"/>
      <c r="F42" s="164"/>
      <c r="G42" s="164">
        <f>'実質公債費比率（分子）の構造'!L$52</f>
        <v>1339</v>
      </c>
      <c r="H42" s="164"/>
      <c r="I42" s="164"/>
      <c r="J42" s="164">
        <f>'実質公債費比率（分子）の構造'!M$52</f>
        <v>1548</v>
      </c>
      <c r="K42" s="164"/>
      <c r="L42" s="164"/>
      <c r="M42" s="164">
        <f>'実質公債費比率（分子）の構造'!N$52</f>
        <v>1808</v>
      </c>
      <c r="N42" s="164"/>
      <c r="O42" s="164"/>
      <c r="P42" s="164">
        <f>'実質公債費比率（分子）の構造'!O$52</f>
        <v>1921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t="str">
        <f>'実質公債費比率（分子）の構造'!O$50</f>
        <v>-</v>
      </c>
      <c r="O44" s="164"/>
      <c r="P44" s="164"/>
    </row>
    <row r="45" spans="1:16" x14ac:dyDescent="0.15">
      <c r="A45" s="164" t="s">
        <v>63</v>
      </c>
      <c r="B45" s="164">
        <f>'実質公債費比率（分子）の構造'!K$49</f>
        <v>112</v>
      </c>
      <c r="C45" s="164"/>
      <c r="D45" s="164"/>
      <c r="E45" s="164">
        <f>'実質公債費比率（分子）の構造'!L$49</f>
        <v>138</v>
      </c>
      <c r="F45" s="164"/>
      <c r="G45" s="164"/>
      <c r="H45" s="164">
        <f>'実質公債費比率（分子）の構造'!M$49</f>
        <v>174</v>
      </c>
      <c r="I45" s="164"/>
      <c r="J45" s="164"/>
      <c r="K45" s="164">
        <f>'実質公債費比率（分子）の構造'!N$49</f>
        <v>213</v>
      </c>
      <c r="L45" s="164"/>
      <c r="M45" s="164"/>
      <c r="N45" s="164">
        <f>'実質公債費比率（分子）の構造'!O$49</f>
        <v>259</v>
      </c>
      <c r="O45" s="164"/>
      <c r="P45" s="164"/>
    </row>
    <row r="46" spans="1:16" x14ac:dyDescent="0.15">
      <c r="A46" s="164" t="s">
        <v>64</v>
      </c>
      <c r="B46" s="164">
        <f>'実質公債費比率（分子）の構造'!K$48</f>
        <v>227</v>
      </c>
      <c r="C46" s="164"/>
      <c r="D46" s="164"/>
      <c r="E46" s="164">
        <f>'実質公債費比率（分子）の構造'!L$48</f>
        <v>214</v>
      </c>
      <c r="F46" s="164"/>
      <c r="G46" s="164"/>
      <c r="H46" s="164">
        <f>'実質公債費比率（分子）の構造'!M$48</f>
        <v>211</v>
      </c>
      <c r="I46" s="164"/>
      <c r="J46" s="164"/>
      <c r="K46" s="164">
        <f>'実質公債費比率（分子）の構造'!N$48</f>
        <v>223</v>
      </c>
      <c r="L46" s="164"/>
      <c r="M46" s="164"/>
      <c r="N46" s="164">
        <f>'実質公債費比率（分子）の構造'!O$48</f>
        <v>239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1707</v>
      </c>
      <c r="C49" s="164"/>
      <c r="D49" s="164"/>
      <c r="E49" s="164">
        <f>'実質公債費比率（分子）の構造'!L$45</f>
        <v>1838</v>
      </c>
      <c r="F49" s="164"/>
      <c r="G49" s="164"/>
      <c r="H49" s="164">
        <f>'実質公債費比率（分子）の構造'!M$45</f>
        <v>2120</v>
      </c>
      <c r="I49" s="164"/>
      <c r="J49" s="164"/>
      <c r="K49" s="164">
        <f>'実質公債費比率（分子）の構造'!N$45</f>
        <v>2371</v>
      </c>
      <c r="L49" s="164"/>
      <c r="M49" s="164"/>
      <c r="N49" s="164">
        <f>'実質公債費比率（分子）の構造'!O$45</f>
        <v>2409</v>
      </c>
      <c r="O49" s="164"/>
      <c r="P49" s="164"/>
    </row>
    <row r="50" spans="1:16" x14ac:dyDescent="0.15">
      <c r="A50" s="164" t="s">
        <v>67</v>
      </c>
      <c r="B50" s="164" t="e">
        <f>NA()</f>
        <v>#N/A</v>
      </c>
      <c r="C50" s="164">
        <f>IF(ISNUMBER('実質公債費比率（分子）の構造'!K$53),'実質公債費比率（分子）の構造'!K$53,NA())</f>
        <v>831</v>
      </c>
      <c r="D50" s="164" t="e">
        <f>NA()</f>
        <v>#N/A</v>
      </c>
      <c r="E50" s="164" t="e">
        <f>NA()</f>
        <v>#N/A</v>
      </c>
      <c r="F50" s="164">
        <f>IF(ISNUMBER('実質公債費比率（分子）の構造'!L$53),'実質公債費比率（分子）の構造'!L$53,NA())</f>
        <v>851</v>
      </c>
      <c r="G50" s="164" t="e">
        <f>NA()</f>
        <v>#N/A</v>
      </c>
      <c r="H50" s="164" t="e">
        <f>NA()</f>
        <v>#N/A</v>
      </c>
      <c r="I50" s="164">
        <f>IF(ISNUMBER('実質公債費比率（分子）の構造'!M$53),'実質公債費比率（分子）の構造'!M$53,NA())</f>
        <v>957</v>
      </c>
      <c r="J50" s="164" t="e">
        <f>NA()</f>
        <v>#N/A</v>
      </c>
      <c r="K50" s="164" t="e">
        <f>NA()</f>
        <v>#N/A</v>
      </c>
      <c r="L50" s="164">
        <f>IF(ISNUMBER('実質公債費比率（分子）の構造'!N$53),'実質公債費比率（分子）の構造'!N$53,NA())</f>
        <v>999</v>
      </c>
      <c r="M50" s="164" t="e">
        <f>NA()</f>
        <v>#N/A</v>
      </c>
      <c r="N50" s="164" t="e">
        <f>NA()</f>
        <v>#N/A</v>
      </c>
      <c r="O50" s="164">
        <f>IF(ISNUMBER('実質公債費比率（分子）の構造'!O$53),'実質公債費比率（分子）の構造'!O$53,NA())</f>
        <v>986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19032</v>
      </c>
      <c r="E56" s="163"/>
      <c r="F56" s="163"/>
      <c r="G56" s="163">
        <f>'将来負担比率（分子）の構造'!J$52</f>
        <v>20523</v>
      </c>
      <c r="H56" s="163"/>
      <c r="I56" s="163"/>
      <c r="J56" s="163">
        <f>'将来負担比率（分子）の構造'!K$52</f>
        <v>22307</v>
      </c>
      <c r="K56" s="163"/>
      <c r="L56" s="163"/>
      <c r="M56" s="163">
        <f>'将来負担比率（分子）の構造'!L$52</f>
        <v>21520</v>
      </c>
      <c r="N56" s="163"/>
      <c r="O56" s="163"/>
      <c r="P56" s="163">
        <f>'将来負担比率（分子）の構造'!M$52</f>
        <v>21101</v>
      </c>
    </row>
    <row r="57" spans="1:16" x14ac:dyDescent="0.15">
      <c r="A57" s="163" t="s">
        <v>42</v>
      </c>
      <c r="B57" s="163"/>
      <c r="C57" s="163"/>
      <c r="D57" s="163">
        <f>'将来負担比率（分子）の構造'!I$51</f>
        <v>510</v>
      </c>
      <c r="E57" s="163"/>
      <c r="F57" s="163"/>
      <c r="G57" s="163">
        <f>'将来負担比率（分子）の構造'!J$51</f>
        <v>401</v>
      </c>
      <c r="H57" s="163"/>
      <c r="I57" s="163"/>
      <c r="J57" s="163">
        <f>'将来負担比率（分子）の構造'!K$51</f>
        <v>286</v>
      </c>
      <c r="K57" s="163"/>
      <c r="L57" s="163"/>
      <c r="M57" s="163">
        <f>'将来負担比率（分子）の構造'!L$51</f>
        <v>164</v>
      </c>
      <c r="N57" s="163"/>
      <c r="O57" s="163"/>
      <c r="P57" s="163">
        <f>'将来負担比率（分子）の構造'!M$51</f>
        <v>59</v>
      </c>
    </row>
    <row r="58" spans="1:16" x14ac:dyDescent="0.15">
      <c r="A58" s="163" t="s">
        <v>41</v>
      </c>
      <c r="B58" s="163"/>
      <c r="C58" s="163"/>
      <c r="D58" s="163">
        <f>'将来負担比率（分子）の構造'!I$50</f>
        <v>6533</v>
      </c>
      <c r="E58" s="163"/>
      <c r="F58" s="163"/>
      <c r="G58" s="163">
        <f>'将来負担比率（分子）の構造'!J$50</f>
        <v>7548</v>
      </c>
      <c r="H58" s="163"/>
      <c r="I58" s="163"/>
      <c r="J58" s="163">
        <f>'将来負担比率（分子）の構造'!K$50</f>
        <v>8016</v>
      </c>
      <c r="K58" s="163"/>
      <c r="L58" s="163"/>
      <c r="M58" s="163">
        <f>'将来負担比率（分子）の構造'!L$50</f>
        <v>8232</v>
      </c>
      <c r="N58" s="163"/>
      <c r="O58" s="163"/>
      <c r="P58" s="163">
        <f>'将来負担比率（分子）の構造'!M$50</f>
        <v>7954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1628</v>
      </c>
      <c r="C62" s="163"/>
      <c r="D62" s="163"/>
      <c r="E62" s="163">
        <f>'将来負担比率（分子）の構造'!J$45</f>
        <v>1707</v>
      </c>
      <c r="F62" s="163"/>
      <c r="G62" s="163"/>
      <c r="H62" s="163">
        <f>'将来負担比率（分子）の構造'!K$45</f>
        <v>1722</v>
      </c>
      <c r="I62" s="163"/>
      <c r="J62" s="163"/>
      <c r="K62" s="163">
        <f>'将来負担比率（分子）の構造'!L$45</f>
        <v>1831</v>
      </c>
      <c r="L62" s="163"/>
      <c r="M62" s="163"/>
      <c r="N62" s="163">
        <f>'将来負担比率（分子）の構造'!M$45</f>
        <v>1880</v>
      </c>
      <c r="O62" s="163"/>
      <c r="P62" s="163"/>
    </row>
    <row r="63" spans="1:16" x14ac:dyDescent="0.15">
      <c r="A63" s="163" t="s">
        <v>34</v>
      </c>
      <c r="B63" s="163">
        <f>'将来負担比率（分子）の構造'!I$44</f>
        <v>3500</v>
      </c>
      <c r="C63" s="163"/>
      <c r="D63" s="163"/>
      <c r="E63" s="163">
        <f>'将来負担比率（分子）の構造'!J$44</f>
        <v>3280</v>
      </c>
      <c r="F63" s="163"/>
      <c r="G63" s="163"/>
      <c r="H63" s="163">
        <f>'将来負担比率（分子）の構造'!K$44</f>
        <v>3792</v>
      </c>
      <c r="I63" s="163"/>
      <c r="J63" s="163"/>
      <c r="K63" s="163">
        <f>'将来負担比率（分子）の構造'!L$44</f>
        <v>4362</v>
      </c>
      <c r="L63" s="163"/>
      <c r="M63" s="163"/>
      <c r="N63" s="163">
        <f>'将来負担比率（分子）の構造'!M$44</f>
        <v>4023</v>
      </c>
      <c r="O63" s="163"/>
      <c r="P63" s="163"/>
    </row>
    <row r="64" spans="1:16" x14ac:dyDescent="0.15">
      <c r="A64" s="163" t="s">
        <v>33</v>
      </c>
      <c r="B64" s="163">
        <f>'将来負担比率（分子）の構造'!I$43</f>
        <v>2430</v>
      </c>
      <c r="C64" s="163"/>
      <c r="D64" s="163"/>
      <c r="E64" s="163">
        <f>'将来負担比率（分子）の構造'!J$43</f>
        <v>2125</v>
      </c>
      <c r="F64" s="163"/>
      <c r="G64" s="163"/>
      <c r="H64" s="163">
        <f>'将来負担比率（分子）の構造'!K$43</f>
        <v>2072</v>
      </c>
      <c r="I64" s="163"/>
      <c r="J64" s="163"/>
      <c r="K64" s="163">
        <f>'将来負担比率（分子）の構造'!L$43</f>
        <v>1974</v>
      </c>
      <c r="L64" s="163"/>
      <c r="M64" s="163"/>
      <c r="N64" s="163">
        <f>'将来負担比率（分子）の構造'!M$43</f>
        <v>1880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20076</v>
      </c>
      <c r="C66" s="163"/>
      <c r="D66" s="163"/>
      <c r="E66" s="163">
        <f>'将来負担比率（分子）の構造'!J$41</f>
        <v>20940</v>
      </c>
      <c r="F66" s="163"/>
      <c r="G66" s="163"/>
      <c r="H66" s="163">
        <f>'将来負担比率（分子）の構造'!K$41</f>
        <v>22463</v>
      </c>
      <c r="I66" s="163"/>
      <c r="J66" s="163"/>
      <c r="K66" s="163">
        <f>'将来負担比率（分子）の構造'!L$41</f>
        <v>21690</v>
      </c>
      <c r="L66" s="163"/>
      <c r="M66" s="163"/>
      <c r="N66" s="163">
        <f>'将来負担比率（分子）の構造'!M$41</f>
        <v>21334</v>
      </c>
      <c r="O66" s="163"/>
      <c r="P66" s="163"/>
    </row>
    <row r="67" spans="1:16" x14ac:dyDescent="0.15">
      <c r="A67" s="163" t="s">
        <v>71</v>
      </c>
      <c r="B67" s="163" t="e">
        <f>NA()</f>
        <v>#N/A</v>
      </c>
      <c r="C67" s="163">
        <f>IF(ISNUMBER('将来負担比率（分子）の構造'!I$53), IF('将来負担比率（分子）の構造'!I$53 &lt; 0, 0, '将来負担比率（分子）の構造'!I$53), NA())</f>
        <v>1557</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3</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4319</v>
      </c>
      <c r="C72" s="167">
        <f>基金残高に係る経年分析!G55</f>
        <v>3341</v>
      </c>
      <c r="D72" s="167">
        <f>基金残高に係る経年分析!H55</f>
        <v>3559</v>
      </c>
    </row>
    <row r="73" spans="1:16" x14ac:dyDescent="0.15">
      <c r="A73" s="166" t="s">
        <v>74</v>
      </c>
      <c r="B73" s="167">
        <f>基金残高に係る経年分析!F56</f>
        <v>868</v>
      </c>
      <c r="C73" s="167">
        <f>基金残高に係る経年分析!G56</f>
        <v>868</v>
      </c>
      <c r="D73" s="167">
        <f>基金残高に係る経年分析!H56</f>
        <v>652</v>
      </c>
    </row>
    <row r="74" spans="1:16" x14ac:dyDescent="0.15">
      <c r="A74" s="166" t="s">
        <v>75</v>
      </c>
      <c r="B74" s="167">
        <f>基金残高に係る経年分析!F57</f>
        <v>2069</v>
      </c>
      <c r="C74" s="167">
        <f>基金残高に係る経年分析!G57</f>
        <v>3178</v>
      </c>
      <c r="D74" s="167">
        <f>基金残高に係る経年分析!H57</f>
        <v>2907</v>
      </c>
    </row>
  </sheetData>
  <sheetProtection algorithmName="SHA-512" hashValue="w6VSRxgao0dSLY2u7TeC1VuD2INsuNyY3gGRoKFpm9/y+ABobJ99a4hECCp9FoEAbWLmlc1zz9VjgMCzs7irew==" saltValue="hUVLVXT123jYZWR83YNKo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荒木 一葉</cp:lastModifiedBy>
  <cp:lastPrinted>2026-09-09T00:13:12Z</cp:lastPrinted>
  <dcterms:created xsi:type="dcterms:W3CDTF">2026-02-23T09:30:43Z</dcterms:created>
  <dcterms:modified xsi:type="dcterms:W3CDTF">2026-10-06T10:34:58Z</dcterms:modified>
  <cp:category/>
</cp:coreProperties>
</file>