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C35" i="9"/>
  <c r="BW34" i="9"/>
  <c r="C34" i="9"/>
  <c r="CO34" i="9" l="1"/>
  <c r="AM34" i="9"/>
  <c r="AM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<sst xmlns="http://schemas.openxmlformats.org/spreadsheetml/2006/main" count="1038" uniqueCount="562">
  <si>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</si>
  <si>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</si>
  <si>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</si>
  <si>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</si>
  <si>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</si>
  <si>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</si>
  <si>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</si>
  <si>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</si>
  <si>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</si>
  <si>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</si>
  <si>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</si>
  <si>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</si>
  <si>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</si>
  <si>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</si>
  <si>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</si>
  <si>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</si>
  <si>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</si>
  <si>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</si>
  <si>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</si>
  <si>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</si>
  <si>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</si>
  <si>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</si>
  <si>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</si>
  <si>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</si>
  <si>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</si>
  <si>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</si>
  <si>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</si>
  <si>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</si>
  <si>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</si>
  <si>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</si>
  <si>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</si>
  <si>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</si>
  <si>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</si>
  <si>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</si>
  <si>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</si>
  <si>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</si>
  <si>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</si>
  <si>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</si>
  <si>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</si>
  <si>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</si>
  <si>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</si>
  <si>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</si>
  <si>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</si>
  <si>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</si>
  <si>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</si>
  <si>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</si>
  <si>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</si>
  <si>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</si>
  <si>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</si>
  <si>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</si>
  <si>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</si>
  <si>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</si>
  <si>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</si>
  <si>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</si>
  <si>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</si>
  <si>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</si>
  <si>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</si>
  <si>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</si>
  <si>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</si>
  <si>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</si>
  <si>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</si>
  <si>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</si>
  <si>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</si>
  <si>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</si>
  <si>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</si>
  <si>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</si>
  <si>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</si>
  <si>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</si>
  <si>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</si>
  <si>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</si>
  <si>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</si>
  <si>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</si>
  <si>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</si>
  <si>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</si>
  <si>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</si>
  <si>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</si>
  <si>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</si>
  <si>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</si>
  <si>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</si>
  <si>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</si>
  <si>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</si>
  <si>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宇土市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</si>
  <si>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</si>
  <si>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</si>
  <si>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</si>
  <si>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</si>
  <si>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</si>
  <si>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</si>
  <si>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</si>
  <si>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</si>
  <si>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</si>
  <si>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</si>
  <si>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</si>
  <si>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</si>
  <si>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</si>
  <si>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</si>
  <si>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</si>
  <si>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</si>
  <si>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</si>
  <si>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</si>
  <si>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</si>
  <si>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</si>
  <si>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</si>
  <si>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</si>
  <si>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</si>
  <si>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</si>
  <si>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</si>
  <si>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</si>
  <si>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</si>
  <si>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</si>
  <si>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</si>
  <si>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</si>
  <si>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</si>
  <si>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</si>
  <si>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</si>
  <si>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</si>
  <si>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</si>
  <si>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</si>
  <si>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</si>
  <si>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</si>
  <si>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</si>
  <si>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</si>
  <si>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</si>
  <si>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</si>
  <si>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</si>
  <si>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</si>
  <si>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</si>
  <si>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</si>
  <si>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</si>
  <si>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</si>
  <si>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</si>
  <si>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</si>
  <si>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</si>
  <si>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</si>
  <si>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</si>
  <si>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</si>
  <si>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</si>
  <si>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</si>
  <si>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</si>
  <si>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</si>
  <si>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</si>
  <si>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</si>
  <si>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</si>
  <si>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</si>
  <si>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</si>
  <si>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</si>
  <si>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</si>
  <si>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</si>
  <si>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</si>
  <si>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</si>
  <si>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</si>
  <si>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</si>
  <si>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</si>
  <si>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</si>
  <si>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</si>
  <si>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</si>
  <si>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</si>
  <si>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</si>
  <si>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</si>
  <si>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</si>
  <si>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</si>
  <si>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</si>
  <si>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</si>
  <si>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</si>
  <si>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</si>
  <si>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</si>
  <si>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</si>
  <si>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</si>
  <si>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</si>
  <si>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</si>
  <si>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</si>
  <si>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</si>
  <si>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</si>
  <si>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</si>
  <si>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</si>
  <si>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</si>
  <si>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</si>
  <si>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</si>
  <si>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</si>
  <si>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</si>
  <si>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</si>
  <si>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</si>
  <si>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</si>
  <si>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</si>
  <si>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</si>
  <si>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</si>
  <si>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</si>
  <si>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</si>
  <si>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</si>
  <si>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</si>
  <si>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</si>
  <si>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</si>
  <si>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</si>
  <si>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</si>
  <si>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</si>
  <si>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熊本県宇土市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</si>
  <si>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</si>
  <si>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</si>
  <si>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</si>
  <si>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</si>
  <si>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</si>
  <si>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</si>
  <si>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</si>
  <si>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</si>
  <si>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</si>
  <si>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</si>
  <si>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</si>
  <si>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</si>
  <si>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</si>
  <si>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</si>
  <si>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</si>
  <si>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</si>
  <si>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</si>
  <si>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</si>
  <si>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</si>
  <si>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</si>
  <si>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</si>
  <si>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</si>
  <si>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</si>
  <si>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</si>
  <si>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</si>
  <si>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</si>
  <si>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</si>
  <si>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</si>
  <si>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</si>
  <si>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</si>
  <si>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</si>
  <si>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</si>
  <si>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</si>
  <si>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</si>
  <si>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</si>
  <si>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</si>
  <si>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</si>
  <si>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</si>
  <si>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</si>
  <si>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</si>
  <si>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</si>
  <si>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</si>
  <si>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</si>
  <si>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</si>
  <si>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</si>
  <si>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</si>
  <si>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</si>
  <si>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</si>
  <si>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</si>
  <si>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</si>
  <si>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</si>
  <si>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</si>
  <si>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</si>
  <si>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</si>
  <si>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</si>
  <si>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</si>
  <si>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</si>
  <si>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</si>
  <si>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</si>
  <si>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</si>
  <si>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</si>
  <si>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</si>
  <si>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</si>
  <si>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</si>
  <si>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</si>
  <si>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</si>
  <si>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</si>
  <si>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</si>
  <si>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</si>
  <si>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</si>
  <si>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</si>
  <si>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</si>
  <si>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</si>
  <si>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</si>
  <si>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</si>
  <si>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</si>
  <si>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</si>
  <si>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</si>
  <si>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</si>
  <si>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</si>
  <si>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</si>
  <si>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</si>
  <si>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</si>
  <si>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</si>
  <si>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</si>
  <si>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</si>
  <si>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</si>
  <si>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</si>
  <si>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</si>
  <si>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</si>
  <si>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</si>
  <si>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</si>
  <si>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</si>
  <si>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</si>
  <si>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</si>
  <si>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</si>
  <si>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</si>
  <si>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</si>
  <si>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</si>
  <si>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</si>
  <si>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</si>
  <si>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</si>
  <si>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</si>
  <si>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</si>
  <si>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</si>
  <si>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</si>
  <si>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</si>
  <si>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</si>
  <si>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</si>
  <si>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</si>
  <si>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</si>
  <si>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</si>
  <si>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</si>
  <si>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</si>
  <si>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</si>
  <si>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</si>
  <si>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</si>
  <si>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</si>
  <si>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</si>
  <si>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</si>
  <si>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</si>
  <si>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</si>
  <si>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</si>
  <si>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</si>
  <si>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</si>
  <si>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</si>
  <si>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</si>
  <si>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</si>
  <si>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</si>
  <si>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</si>
  <si>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</si>
  <si>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</si>
  <si>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</si>
  <si>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</si>
  <si>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</si>
  <si>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</si>
  <si>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</si>
  <si>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</si>
  <si>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</si>
  <si>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</si>
  <si>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</si>
  <si>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</si>
  <si>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</si>
  <si>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</si>
  <si>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</si>
  <si>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</si>
  <si>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</si>
  <si>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</si>
  <si>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熊本県宇土市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</si>
  <si>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</si>
  <si>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</si>
  <si>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</si>
  <si>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</si>
  <si>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</si>
  <si>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</si>
  <si>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</si>
  <si>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</si>
  <si>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</si>
  <si>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</si>
  <si>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</si>
  <si>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</si>
  <si>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</si>
  <si>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</si>
  <si>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</si>
  <si>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</si>
  <si>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</si>
  <si>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</si>
  <si>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</si>
  <si>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</si>
  <si>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</si>
  <si>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</si>
  <si>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</si>
  <si>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</si>
  <si>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</si>
  <si>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</si>
  <si>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</si>
  <si>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</si>
  <si>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</si>
  <si>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</si>
  <si>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</si>
  <si>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</si>
  <si>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</si>
  <si>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</si>
  <si>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</si>
  <si>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</si>
  <si>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宇土市水道事業会計</t>
    <phoneticPr fontId="5"/>
  </si>
  <si>
    <t>法適用企業</t>
    <phoneticPr fontId="5"/>
  </si>
  <si>
    <t>宇土市公共下水道事業特別会計</t>
    <phoneticPr fontId="5"/>
  </si>
  <si>
    <t>宇土市簡易水道事業特別会計</t>
    <phoneticPr fontId="5"/>
  </si>
  <si>
    <t>法非適用企業</t>
    <phoneticPr fontId="5"/>
  </si>
  <si>
    <t>宇土市漁業集落排水施設整備事業特別会計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</si>
  <si>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</si>
  <si>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</si>
  <si>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</si>
  <si>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</si>
  <si>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</si>
  <si>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</si>
  <si>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</si>
  <si>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</si>
  <si>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</si>
  <si>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</si>
  <si>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</si>
  <si>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</si>
  <si>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</si>
  <si>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</si>
  <si>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</si>
  <si>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</si>
  <si>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</si>
  <si>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</si>
  <si>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</si>
  <si>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</si>
  <si>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</si>
  <si>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</si>
  <si>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</si>
  <si>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</si>
  <si>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</si>
  <si>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</si>
  <si>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</si>
  <si>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</si>
  <si>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</si>
  <si>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</si>
  <si>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</si>
  <si>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</si>
  <si>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</si>
  <si>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</si>
  <si>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</si>
  <si>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</si>
  <si>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</si>
  <si>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</si>
  <si>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</si>
  <si>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</si>
  <si>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</si>
  <si>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</si>
  <si>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</si>
  <si>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</si>
  <si>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</si>
  <si>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</si>
  <si>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</si>
  <si>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</si>
  <si>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</si>
  <si>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</si>
  <si>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宇土市公共下水道事業会計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</si>
  <si>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</si>
  <si>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</si>
  <si>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</si>
  <si>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</si>
  <si>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</si>
  <si>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</si>
  <si>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</si>
  <si>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</si>
  <si>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</si>
  <si>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</si>
  <si>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</si>
  <si>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</si>
  <si>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</si>
  <si>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</si>
  <si>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</si>
  <si>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</si>
  <si>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</si>
  <si>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</si>
  <si>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</si>
  <si>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</si>
  <si>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</si>
  <si>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</si>
  <si>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</si>
  <si>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</si>
  <si>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</si>
  <si>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</si>
  <si>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</si>
  <si>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</si>
  <si>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</si>
  <si>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</si>
  <si>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</si>
  <si>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</si>
  <si>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</si>
  <si>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</si>
  <si>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</si>
  <si>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</si>
  <si>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</si>
  <si>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</si>
  <si>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</si>
  <si>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</si>
  <si>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</si>
  <si>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</si>
  <si>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</si>
  <si>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</si>
  <si>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</si>
  <si>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</si>
  <si>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</si>
  <si>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</si>
  <si>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</si>
  <si>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</si>
  <si>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</si>
  <si>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</si>
  <si>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</si>
  <si>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</si>
  <si>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</si>
  <si>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</si>
  <si>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</si>
  <si>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</si>
  <si>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</si>
  <si>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</si>
  <si>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</si>
  <si>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</si>
  <si>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</si>
  <si>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</si>
  <si>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</si>
  <si>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</si>
  <si>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</si>
  <si>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</si>
  <si>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</si>
  <si>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</si>
  <si>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</si>
  <si>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</si>
  <si>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</si>
  <si>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</si>
  <si>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</si>
  <si>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</si>
  <si>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</si>
  <si>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</si>
  <si>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</si>
  <si>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</si>
  <si>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</si>
  <si>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</si>
  <si>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</si>
  <si>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3.61</t>
  </si>
  <si>
    <t>▲ 0.73</t>
  </si>
  <si>
    <t>▲ 3.91</t>
  </si>
  <si>
    <t>▲ 1.65</t>
  </si>
  <si>
    <t>一般会計</t>
  </si>
  <si>
    <t>宇土市水道事業会計</t>
  </si>
  <si>
    <t>宇土市公共下水道事業特別会計</t>
  </si>
  <si>
    <t>介護保険特別会計</t>
  </si>
  <si>
    <t>国民健康保険特別会計</t>
  </si>
  <si>
    <t>宇土市漁業集落排水施設整備事業特別会計</t>
  </si>
  <si>
    <t>後期高齢者医療特別会計</t>
  </si>
  <si>
    <t>宇土市簡易水道事業特別会計</t>
  </si>
  <si>
    <t>その他会計（赤字）</t>
  </si>
  <si>
    <t>その他会計（黒字）</t>
  </si>
  <si>
    <t>-</t>
    <phoneticPr fontId="2"/>
  </si>
  <si>
    <t>-</t>
    <phoneticPr fontId="2"/>
  </si>
  <si>
    <t>-</t>
    <phoneticPr fontId="2"/>
  </si>
  <si>
    <t>宇土市土地開発公社</t>
    <rPh sb="0" eb="3">
      <t>ウトシ</t>
    </rPh>
    <rPh sb="3" eb="5">
      <t>トチ</t>
    </rPh>
    <rPh sb="5" eb="7">
      <t>カイハツ</t>
    </rPh>
    <rPh sb="7" eb="9">
      <t>コウシャ</t>
    </rPh>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</si>
  <si>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</si>
  <si>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</si>
  <si>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</si>
  <si>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t>
    <phoneticPr fontId="2"/>
  </si>
  <si>
    <t>宇城広域連合（一般会計）</t>
    <rPh sb="0" eb="2">
      <t>ウキ</t>
    </rPh>
    <rPh sb="2" eb="4">
      <t>コウイキ</t>
    </rPh>
    <rPh sb="4" eb="6">
      <t>レンゴウ</t>
    </rPh>
    <rPh sb="7" eb="9">
      <t>イッパン</t>
    </rPh>
    <rPh sb="9" eb="11">
      <t>カイケイ</t>
    </rPh>
    <phoneticPr fontId="2"/>
  </si>
  <si>
    <t>-</t>
    <phoneticPr fontId="2"/>
  </si>
  <si>
    <t>-</t>
    <phoneticPr fontId="2"/>
  </si>
  <si>
    <t>宇城広域連合（ふるさと市町村圏基金特別会計）</t>
    <rPh sb="0" eb="2">
      <t>ウキ</t>
    </rPh>
    <rPh sb="2" eb="4">
      <t>コウイキ</t>
    </rPh>
    <rPh sb="4" eb="6">
      <t>レンゴウ</t>
    </rPh>
    <rPh sb="11" eb="14">
      <t>シチョウソン</t>
    </rPh>
    <rPh sb="14" eb="15">
      <t>ケン</t>
    </rPh>
    <rPh sb="15" eb="17">
      <t>キキン</t>
    </rPh>
    <rPh sb="17" eb="19">
      <t>トクベツ</t>
    </rPh>
    <rPh sb="19" eb="21">
      <t>カイケイ</t>
    </rPh>
    <phoneticPr fontId="2"/>
  </si>
  <si>
    <t>-</t>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</si>
  <si>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</si>
  <si>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</si>
  <si>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</si>
  <si>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</si>
  <si>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</si>
  <si>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</si>
  <si>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</si>
  <si>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</si>
  <si>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</si>
  <si>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</si>
  <si>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</si>
  <si>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</si>
  <si>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</si>
  <si>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過去に実施した学校施設の建設や公営住宅の建設事業等の大型建設事業の地方債の償還が終了したことや、地方債の発行額を元金償還額以下へ抑制するなどの対策を行ったことにより、将来負担比率、実質公債費比率ともに減少傾向にあり、類似団体内平均値と比較しても低い水準にある。
しかし、今後は、過去の大型事業に伴う公債費は減少していくものの、平成２８年熊本地震の復旧・復興に伴う多額の地方債の発行が予定されており、数値の上昇が予測されるため、緊急性や事務事業評価の結果等を踏まえ，施策・事業の優先順位選択を行い，後世代への負担軽減に努めていく必要がある。
</t>
    <rPh sb="3" eb="5">
      <t>ジッシ</t>
    </rPh>
    <rPh sb="7" eb="9">
      <t>ガッコウ</t>
    </rPh>
    <rPh sb="9" eb="11">
      <t>シセツ</t>
    </rPh>
    <rPh sb="12" eb="14">
      <t>ケンセツ</t>
    </rPh>
    <rPh sb="15" eb="17">
      <t>コウエイ</t>
    </rPh>
    <rPh sb="17" eb="19">
      <t>ジュウタク</t>
    </rPh>
    <rPh sb="20" eb="22">
      <t>ケンセツ</t>
    </rPh>
    <rPh sb="22" eb="24">
      <t>ジギョウ</t>
    </rPh>
    <rPh sb="24" eb="25">
      <t>トウ</t>
    </rPh>
    <rPh sb="33" eb="36">
      <t>チホウサイ</t>
    </rPh>
    <rPh sb="48" eb="51">
      <t>チホウサイ</t>
    </rPh>
    <rPh sb="71" eb="73">
      <t>タイサク</t>
    </rPh>
    <rPh sb="74" eb="75">
      <t>オコナ</t>
    </rPh>
    <rPh sb="83" eb="85">
      <t>ショウライ</t>
    </rPh>
    <rPh sb="85" eb="87">
      <t>フタン</t>
    </rPh>
    <rPh sb="87" eb="89">
      <t>ヒリツ</t>
    </rPh>
    <rPh sb="90" eb="92">
      <t>ジッシツ</t>
    </rPh>
    <rPh sb="92" eb="95">
      <t>コウサイヒ</t>
    </rPh>
    <rPh sb="95" eb="97">
      <t>ヒリツ</t>
    </rPh>
    <rPh sb="100" eb="102">
      <t>ゲンショウ</t>
    </rPh>
    <rPh sb="102" eb="104">
      <t>ケイコウ</t>
    </rPh>
    <rPh sb="108" eb="110">
      <t>ルイジ</t>
    </rPh>
    <rPh sb="110" eb="112">
      <t>ダンタイ</t>
    </rPh>
    <rPh sb="112" eb="113">
      <t>ナイ</t>
    </rPh>
    <rPh sb="113" eb="115">
      <t>ヘイキン</t>
    </rPh>
    <rPh sb="115" eb="116">
      <t>アタイ</t>
    </rPh>
    <rPh sb="117" eb="119">
      <t>ヒカク</t>
    </rPh>
    <rPh sb="122" eb="123">
      <t>ヒク</t>
    </rPh>
    <rPh sb="124" eb="126">
      <t>スイジュン</t>
    </rPh>
    <rPh sb="199" eb="201">
      <t>スウチ</t>
    </rPh>
    <rPh sb="202" eb="204">
      <t>ジョウショウ</t>
    </rPh>
    <rPh sb="213" eb="216">
      <t>キンキュウセイ</t>
    </rPh>
    <rPh sb="217" eb="219">
      <t>ジム</t>
    </rPh>
    <rPh sb="219" eb="221">
      <t>ジギョウ</t>
    </rPh>
    <rPh sb="221" eb="223">
      <t>ヒョウカ</t>
    </rPh>
    <rPh sb="224" eb="226">
      <t>ケッカ</t>
    </rPh>
    <rPh sb="226" eb="227">
      <t>トウ</t>
    </rPh>
    <rPh sb="228" eb="229">
      <t>フ</t>
    </rPh>
    <rPh sb="232" eb="234">
      <t>シサク</t>
    </rPh>
    <rPh sb="235" eb="237">
      <t>ジギョウ</t>
    </rPh>
    <rPh sb="238" eb="240">
      <t>ユウセン</t>
    </rPh>
    <rPh sb="240" eb="242">
      <t>ジュンイ</t>
    </rPh>
    <rPh sb="242" eb="244">
      <t>センタク</t>
    </rPh>
    <rPh sb="245" eb="246">
      <t>オコナ</t>
    </rPh>
    <rPh sb="248" eb="249">
      <t>ノチ</t>
    </rPh>
    <rPh sb="249" eb="251">
      <t>セダイ</t>
    </rPh>
    <rPh sb="253" eb="255">
      <t>フタン</t>
    </rPh>
    <rPh sb="255" eb="257">
      <t>ケイゲン</t>
    </rPh>
    <rPh sb="258" eb="259">
      <t>ツト</t>
    </rPh>
    <rPh sb="263" eb="26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</si>
</sst>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94778</c:v>
                </c:pt>
                <c:pt idx="1">
                  <c:v>48895</c:v>
                </c:pt>
                <c:pt idx="2">
                  <c:v>77463</c:v>
                </c:pt>
                <c:pt idx="3">
                  <c:v>46225</c:v>
                </c:pt>
                <c:pt idx="4">
                  <c:v>39724</c:v>
                </c:pt>
              </c:numCache>
            </c:numRef>
          </c:val>
          <c:smooth val="0"/>
        </c:ser>
        <c:dLbls>
          <c:showLegendKey val="0"/>
          <c:showVal val="0"/>
          <c:showCatName val="0"/>
          <c:showSerName val="0"/>
          <c:showPercent val="0"/>
          <c:showBubbleSize val="0"/>
        </c:dLbls>
        <c:marker val="1"/>
        <c:smooth val="0"/>
        <c:axId val="105845504"/>
        <c:axId val="118070656"/>
      </c:lineChart>
      <c:catAx>
        <c:axId val="1058455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070656"/>
        <c:crosses val="autoZero"/>
        <c:auto val="1"/>
        <c:lblAlgn val="ctr"/>
        <c:lblOffset val="100"/>
        <c:tickLblSkip val="1"/>
        <c:tickMarkSkip val="1"/>
        <c:noMultiLvlLbl val="0"/>
      </c:catAx>
      <c:valAx>
        <c:axId val="1180706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845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11.68</c:v>
                </c:pt>
                <c:pt idx="1">
                  <c:v>8.25</c:v>
                </c:pt>
                <c:pt idx="2">
                  <c:v>12.03</c:v>
                </c:pt>
                <c:pt idx="3">
                  <c:v>8.0399999999999991</c:v>
                </c:pt>
                <c:pt idx="4">
                  <c:v>6.19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21.77</c:v>
                </c:pt>
                <c:pt idx="1">
                  <c:v>28.21</c:v>
                </c:pt>
                <c:pt idx="2">
                  <c:v>27.86</c:v>
                </c:pt>
                <c:pt idx="3">
                  <c:v>33.75</c:v>
                </c:pt>
                <c:pt idx="4">
                  <c:v>37.11</c:v>
                </c:pt>
              </c:numCache>
            </c:numRef>
          </c:val>
        </c:ser>
        <c:dLbls>
          <c:showLegendKey val="0"/>
          <c:showVal val="0"/>
          <c:showCatName val="0"/>
          <c:showSerName val="0"/>
          <c:showPercent val="0"/>
          <c:showBubbleSize val="0"/>
        </c:dLbls>
        <c:gapWidth val="250"/>
        <c:overlap val="100"/>
        <c:axId val="138621696"/>
        <c:axId val="138623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1.58</c:v>
                </c:pt>
                <c:pt idx="1">
                  <c:v>-3.61</c:v>
                </c:pt>
                <c:pt idx="2">
                  <c:v>-0.73</c:v>
                </c:pt>
                <c:pt idx="3">
                  <c:v>-3.91</c:v>
                </c:pt>
                <c:pt idx="4">
                  <c:v>-1.65</c:v>
                </c:pt>
              </c:numCache>
            </c:numRef>
          </c:val>
          <c:smooth val="0"/>
        </c:ser>
        <c:dLbls>
          <c:showLegendKey val="0"/>
          <c:showVal val="0"/>
          <c:showCatName val="0"/>
          <c:showSerName val="0"/>
          <c:showPercent val="0"/>
          <c:showBubbleSize val="0"/>
        </c:dLbls>
        <c:marker val="1"/>
        <c:smooth val="0"/>
        <c:axId val="138621696"/>
        <c:axId val="138623616"/>
      </c:lineChart>
      <c:catAx>
        <c:axId val="13862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623616"/>
        <c:crosses val="autoZero"/>
        <c:auto val="1"/>
        <c:lblAlgn val="ctr"/>
        <c:lblOffset val="100"/>
        <c:tickLblSkip val="1"/>
        <c:tickMarkSkip val="1"/>
        <c:noMultiLvlLbl val="0"/>
      </c:catAx>
      <c:valAx>
        <c:axId val="13862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62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宇土市簡易水道事業特別会計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宇土市漁業集落排水施設整備事業特別会計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1.28</c:v>
                </c:pt>
                <c:pt idx="6">
                  <c:v>#N/A</c:v>
                </c:pt>
                <c:pt idx="7">
                  <c:v>1.78</c:v>
                </c:pt>
                <c:pt idx="8">
                  <c:v>#N/A</c:v>
                </c:pt>
                <c:pt idx="9">
                  <c:v>1.1200000000000001</c:v>
                </c:pt>
              </c:numCache>
            </c:numRef>
          </c:val>
        </c:ser>
        <c:ser>
          <c:idx val="7"/>
          <c:order val="7"/>
          <c:tx>
            <c:strRef>
              <c:f>データシート!$A$34</c:f>
              <c:strCache>
                <c:ptCount val="1"/>
                <c:pt idx="0">
                  <c:v>宇土市公共下水道事業特別会計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1.04</c:v>
                </c:pt>
                <c:pt idx="2">
                  <c:v>#N/A</c:v>
                </c:pt>
                <c:pt idx="3">
                  <c:v>0.37</c:v>
                </c:pt>
                <c:pt idx="4">
                  <c:v>#N/A</c:v>
                </c:pt>
                <c:pt idx="5">
                  <c:v>2.06</c:v>
                </c:pt>
                <c:pt idx="6">
                  <c:v>#N/A</c:v>
                </c:pt>
                <c:pt idx="7">
                  <c:v>3.59</c:v>
                </c:pt>
                <c:pt idx="8">
                  <c:v>#N/A</c:v>
                </c:pt>
                <c:pt idx="9">
                  <c:v>4.9800000000000004</c:v>
                </c:pt>
              </c:numCache>
            </c:numRef>
          </c:val>
        </c:ser>
        <c:ser>
          <c:idx val="8"/>
          <c:order val="8"/>
          <c:tx>
            <c:strRef>
              <c:f>データシート!$A$35</c:f>
              <c:strCache>
                <c:ptCount val="1"/>
                <c:pt idx="0">
                  <c:v>宇土市水道事業会計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5.35</c:v>
                </c:pt>
                <c:pt idx="2">
                  <c:v>#N/A</c:v>
                </c:pt>
                <c:pt idx="3">
                  <c:v>5.86</c:v>
                </c:pt>
                <c:pt idx="4">
                  <c:v>#N/A</c:v>
                </c:pt>
                <c:pt idx="5">
                  <c:v>6.13</c:v>
                </c:pt>
                <c:pt idx="6">
                  <c:v>#N/A</c:v>
                </c:pt>
                <c:pt idx="7">
                  <c:v>5.72</c:v>
                </c:pt>
                <c:pt idx="8">
                  <c:v>#N/A</c:v>
                </c:pt>
                <c:pt idx="9">
                  <c:v>5.74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11.68</c:v>
                </c:pt>
                <c:pt idx="2">
                  <c:v>#N/A</c:v>
                </c:pt>
                <c:pt idx="3">
                  <c:v>8.25</c:v>
                </c:pt>
                <c:pt idx="4">
                  <c:v>#N/A</c:v>
                </c:pt>
                <c:pt idx="5">
                  <c:v>12.02</c:v>
                </c:pt>
                <c:pt idx="6">
                  <c:v>#N/A</c:v>
                </c:pt>
                <c:pt idx="7">
                  <c:v>8.0299999999999994</c:v>
                </c:pt>
                <c:pt idx="8">
                  <c:v>#N/A</c:v>
                </c:pt>
                <c:pt idx="9">
                  <c:v>6.19</c:v>
                </c:pt>
              </c:numCache>
            </c:numRef>
          </c:val>
        </c:ser>
        <c:dLbls>
          <c:showLegendKey val="0"/>
          <c:showVal val="0"/>
          <c:showCatName val="0"/>
          <c:showSerName val="0"/>
          <c:showPercent val="0"/>
          <c:showBubbleSize val="0"/>
        </c:dLbls>
        <c:gapWidth val="150"/>
        <c:overlap val="100"/>
        <c:axId val="92682880"/>
        <c:axId val="92688768"/>
      </c:barChart>
      <c:catAx>
        <c:axId val="9268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688768"/>
        <c:crosses val="autoZero"/>
        <c:auto val="1"/>
        <c:lblAlgn val="ctr"/>
        <c:lblOffset val="100"/>
        <c:tickLblSkip val="1"/>
        <c:tickMarkSkip val="1"/>
        <c:noMultiLvlLbl val="0"/>
      </c:catAx>
      <c:valAx>
        <c:axId val="9268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682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1448</c:v>
                </c:pt>
                <c:pt idx="5">
                  <c:v>1386</c:v>
                </c:pt>
                <c:pt idx="8">
                  <c:v>1371</c:v>
                </c:pt>
                <c:pt idx="11">
                  <c:v>1376</c:v>
                </c:pt>
                <c:pt idx="14">
                  <c:v>1284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221</c:v>
                </c:pt>
                <c:pt idx="3">
                  <c:v>172</c:v>
                </c:pt>
                <c:pt idx="6">
                  <c:v>2</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288</c:v>
                </c:pt>
                <c:pt idx="3">
                  <c:v>146</c:v>
                </c:pt>
                <c:pt idx="6">
                  <c:v>79</c:v>
                </c:pt>
                <c:pt idx="9">
                  <c:v>54</c:v>
                </c:pt>
                <c:pt idx="12">
                  <c:v>91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163</c:v>
                </c:pt>
                <c:pt idx="3">
                  <c:v>101</c:v>
                </c:pt>
                <c:pt idx="6">
                  <c:v>125</c:v>
                </c:pt>
                <c:pt idx="9">
                  <c:v>154</c:v>
                </c:pt>
                <c:pt idx="12">
                  <c:v>221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47</c:v>
                </c:pt>
                <c:pt idx="3">
                  <c:v>48</c:v>
                </c:pt>
                <c:pt idx="6">
                  <c:v>49</c:v>
                </c:pt>
                <c:pt idx="9">
                  <c:v>51</c:v>
                </c:pt>
                <c:pt idx="12">
                  <c:v>52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1811</c:v>
                </c:pt>
                <c:pt idx="3">
                  <c:v>1826</c:v>
                </c:pt>
                <c:pt idx="6">
                  <c:v>1769</c:v>
                </c:pt>
                <c:pt idx="9">
                  <c:v>1769</c:v>
                </c:pt>
                <c:pt idx="12">
                  <c:v>1677</c:v>
                </c:pt>
              </c:numCache>
            </c:numRef>
          </c:val>
        </c:ser>
        <c:dLbls>
          <c:showLegendKey val="0"/>
          <c:showVal val="0"/>
          <c:showCatName val="0"/>
          <c:showSerName val="0"/>
          <c:showPercent val="0"/>
          <c:showBubbleSize val="0"/>
        </c:dLbls>
        <c:gapWidth val="100"/>
        <c:overlap val="100"/>
        <c:axId val="143415936"/>
        <c:axId val="143418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1082</c:v>
                </c:pt>
                <c:pt idx="2">
                  <c:v>#N/A</c:v>
                </c:pt>
                <c:pt idx="3">
                  <c:v>#N/A</c:v>
                </c:pt>
                <c:pt idx="4">
                  <c:v>907</c:v>
                </c:pt>
                <c:pt idx="5">
                  <c:v>#N/A</c:v>
                </c:pt>
                <c:pt idx="6">
                  <c:v>#N/A</c:v>
                </c:pt>
                <c:pt idx="7">
                  <c:v>653</c:v>
                </c:pt>
                <c:pt idx="8">
                  <c:v>#N/A</c:v>
                </c:pt>
                <c:pt idx="9">
                  <c:v>#N/A</c:v>
                </c:pt>
                <c:pt idx="10">
                  <c:v>652</c:v>
                </c:pt>
                <c:pt idx="11">
                  <c:v>#N/A</c:v>
                </c:pt>
                <c:pt idx="12">
                  <c:v>#N/A</c:v>
                </c:pt>
                <c:pt idx="13">
                  <c:v>757</c:v>
                </c:pt>
                <c:pt idx="14">
                  <c:v>#N/A</c:v>
                </c:pt>
              </c:numCache>
            </c:numRef>
          </c:val>
          <c:smooth val="0"/>
        </c:ser>
        <c:dLbls>
          <c:showLegendKey val="0"/>
          <c:showVal val="0"/>
          <c:showCatName val="0"/>
          <c:showSerName val="0"/>
          <c:showPercent val="0"/>
          <c:showBubbleSize val="0"/>
        </c:dLbls>
        <c:marker val="1"/>
        <c:smooth val="0"/>
        <c:axId val="143415936"/>
        <c:axId val="143418112"/>
      </c:lineChart>
      <c:catAx>
        <c:axId val="14341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418112"/>
        <c:crosses val="autoZero"/>
        <c:auto val="1"/>
        <c:lblAlgn val="ctr"/>
        <c:lblOffset val="100"/>
        <c:tickLblSkip val="1"/>
        <c:tickMarkSkip val="1"/>
        <c:noMultiLvlLbl val="0"/>
      </c:catAx>
      <c:valAx>
        <c:axId val="143418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41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12348</c:v>
                </c:pt>
                <c:pt idx="5">
                  <c:v>12547</c:v>
                </c:pt>
                <c:pt idx="8">
                  <c:v>12382</c:v>
                </c:pt>
                <c:pt idx="11">
                  <c:v>12118</c:v>
                </c:pt>
                <c:pt idx="14">
                  <c:v>12044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1830</c:v>
                </c:pt>
                <c:pt idx="5">
                  <c:v>1739</c:v>
                </c:pt>
                <c:pt idx="8">
                  <c:v>1387</c:v>
                </c:pt>
                <c:pt idx="11">
                  <c:v>1127</c:v>
                </c:pt>
                <c:pt idx="14">
                  <c:v>1029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3009</c:v>
                </c:pt>
                <c:pt idx="5">
                  <c:v>3533</c:v>
                </c:pt>
                <c:pt idx="8">
                  <c:v>3954</c:v>
                </c:pt>
                <c:pt idx="11">
                  <c:v>4490</c:v>
                </c:pt>
                <c:pt idx="14">
                  <c:v>4952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235</c:v>
                </c:pt>
                <c:pt idx="3">
                  <c:v>192</c:v>
                </c:pt>
                <c:pt idx="6">
                  <c:v>176</c:v>
                </c:pt>
                <c:pt idx="9">
                  <c:v>166</c:v>
                </c:pt>
                <c:pt idx="12">
                  <c:v>154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2363</c:v>
                </c:pt>
                <c:pt idx="3">
                  <c:v>2320</c:v>
                </c:pt>
                <c:pt idx="6">
                  <c:v>2242</c:v>
                </c:pt>
                <c:pt idx="9">
                  <c:v>2004</c:v>
                </c:pt>
                <c:pt idx="12">
                  <c:v>1799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514</c:v>
                </c:pt>
                <c:pt idx="3">
                  <c:v>518</c:v>
                </c:pt>
                <c:pt idx="6">
                  <c:v>591</c:v>
                </c:pt>
                <c:pt idx="9">
                  <c:v>506</c:v>
                </c:pt>
                <c:pt idx="12">
                  <c:v>488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2148</c:v>
                </c:pt>
                <c:pt idx="3">
                  <c:v>2050</c:v>
                </c:pt>
                <c:pt idx="6">
                  <c:v>1807</c:v>
                </c:pt>
                <c:pt idx="9">
                  <c:v>1662</c:v>
                </c:pt>
                <c:pt idx="12">
                  <c:v>2129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17115</c:v>
                </c:pt>
                <c:pt idx="3">
                  <c:v>16596</c:v>
                </c:pt>
                <c:pt idx="6">
                  <c:v>16696</c:v>
                </c:pt>
                <c:pt idx="9">
                  <c:v>16319</c:v>
                </c:pt>
                <c:pt idx="12">
                  <c:v>15922</c:v>
                </c:pt>
              </c:numCache>
            </c:numRef>
          </c:val>
        </c:ser>
        <c:dLbls>
          <c:showLegendKey val="0"/>
          <c:showVal val="0"/>
          <c:showCatName val="0"/>
          <c:showSerName val="0"/>
          <c:showPercent val="0"/>
          <c:showBubbleSize val="0"/>
        </c:dLbls>
        <c:gapWidth val="100"/>
        <c:overlap val="100"/>
        <c:axId val="138697728"/>
        <c:axId val="138704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5187</c:v>
                </c:pt>
                <c:pt idx="2">
                  <c:v>#N/A</c:v>
                </c:pt>
                <c:pt idx="3">
                  <c:v>#N/A</c:v>
                </c:pt>
                <c:pt idx="4">
                  <c:v>3857</c:v>
                </c:pt>
                <c:pt idx="5">
                  <c:v>#N/A</c:v>
                </c:pt>
                <c:pt idx="6">
                  <c:v>#N/A</c:v>
                </c:pt>
                <c:pt idx="7">
                  <c:v>3788</c:v>
                </c:pt>
                <c:pt idx="8">
                  <c:v>#N/A</c:v>
                </c:pt>
                <c:pt idx="9">
                  <c:v>#N/A</c:v>
                </c:pt>
                <c:pt idx="10">
                  <c:v>2923</c:v>
                </c:pt>
                <c:pt idx="11">
                  <c:v>#N/A</c:v>
                </c:pt>
                <c:pt idx="12">
                  <c:v>#N/A</c:v>
                </c:pt>
                <c:pt idx="13">
                  <c:v>2468</c:v>
                </c:pt>
                <c:pt idx="14">
                  <c:v>#N/A</c:v>
                </c:pt>
              </c:numCache>
            </c:numRef>
          </c:val>
          <c:smooth val="0"/>
        </c:ser>
        <c:dLbls>
          <c:showLegendKey val="0"/>
          <c:showVal val="0"/>
          <c:showCatName val="0"/>
          <c:showSerName val="0"/>
          <c:showPercent val="0"/>
          <c:showBubbleSize val="0"/>
        </c:dLbls>
        <c:marker val="1"/>
        <c:smooth val="0"/>
        <c:axId val="138697728"/>
        <c:axId val="138704000"/>
      </c:lineChart>
      <c:catAx>
        <c:axId val="13869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704000"/>
        <c:crosses val="autoZero"/>
        <c:auto val="1"/>
        <c:lblAlgn val="ctr"/>
        <c:lblOffset val="100"/>
        <c:tickLblSkip val="1"/>
        <c:tickMarkSkip val="1"/>
        <c:noMultiLvlLbl val="0"/>
      </c:catAx>
      <c:valAx>
        <c:axId val="13870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69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5151104"/>
        <c:axId val="145153024"/>
      </c:scatterChart>
      <c:valAx>
        <c:axId val="1451511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153024"/>
        <c:crosses val="autoZero"/>
        <c:crossBetween val="midCat"/>
      </c:valAx>
      <c:valAx>
        <c:axId val="1451530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151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14.6</c:v>
                </c:pt>
                <c:pt idx="1">
                  <c:v>14.3</c:v>
                </c:pt>
                <c:pt idx="2">
                  <c:v>12.3</c:v>
                </c:pt>
                <c:pt idx="3">
                  <c:v>10.3</c:v>
                </c:pt>
                <c:pt idx="4">
                  <c:v>9.5</c:v>
                </c:pt>
              </c:numCache>
            </c:numRef>
          </c:xVal>
          <c:yVal>
            <c:numRef>
              <c:f>公会計指標分析・財政指標組合せ分析表!$K$73:$O$73</c:f>
              <c:numCache>
                <c:formatCode>#,##0.0;"▲ "#,##0.0</c:formatCode>
                <c:ptCount val="5"/>
                <c:pt idx="0">
                  <c:v>72</c:v>
                </c:pt>
                <c:pt idx="1">
                  <c:v>54.2</c:v>
                </c:pt>
                <c:pt idx="2">
                  <c:v>52.9</c:v>
                </c:pt>
                <c:pt idx="3">
                  <c:v>40.9</c:v>
                </c:pt>
                <c:pt idx="4">
                  <c:v>33.700000000000003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45215488"/>
        <c:axId val="145217408"/>
      </c:scatterChart>
      <c:valAx>
        <c:axId val="145215488"/>
        <c:scaling>
          <c:orientation val="minMax"/>
          <c:max val="15.1"/>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217408"/>
        <c:crosses val="autoZero"/>
        <c:crossBetween val="midCat"/>
      </c:valAx>
      <c:valAx>
        <c:axId val="145217408"/>
        <c:scaling>
          <c:orientation val="minMax"/>
          <c:max val="98"/>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2154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熊本県宇土市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37,997
37,863
74.30
15,435,423
14,834,327
524,317
8,469,517
15,921,878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33.7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ここ５年間はほぼ横ばいの状態で推移しており，Ｈ２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年度は，０．４</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となっている。収入の多くは，税収のわずかな伸びはあるが，依然として地方交付税に依存している。</a:t>
          </a:r>
          <a:endParaRPr lang="ja-JP" altLang="ja-JP" sz="1300">
            <a:effectLst/>
          </a:endParaRPr>
        </a:p>
        <a:p>
          <a:r>
            <a:rPr kumimoji="1" lang="ja-JP" altLang="ja-JP" sz="1300">
              <a:solidFill>
                <a:schemeClr val="dk1"/>
              </a:solidFill>
              <a:effectLst/>
              <a:latin typeface="+mn-lt"/>
              <a:ea typeface="+mn-ea"/>
              <a:cs typeface="+mn-cs"/>
            </a:rPr>
            <a:t>今後も税収の収納率向上による歳入確保に努める。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5292</xdr:rowOff>
    </xdr:from>
    <xdr:to>
      <xdr:col>7</xdr:col>
      <xdr:colOff>152400</xdr:colOff>
      <xdr:row>42</xdr:row>
      <xdr:rowOff>25400</xdr:rowOff>
    </xdr:to>
    <xdr:cxnSp macro="">
      <xdr:nvCxnSpPr>
        <xdr:cNvPr id="68" name="直線コネクタ 67"/>
        <xdr:cNvCxnSpPr/>
      </xdr:nvCxnSpPr>
      <xdr:spPr>
        <a:xfrm flipV="1">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45508</xdr:rowOff>
    </xdr:to>
    <xdr:cxnSp macro="">
      <xdr:nvCxnSpPr>
        <xdr:cNvPr id="71" name="直線コネクタ 70"/>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45508</xdr:rowOff>
    </xdr:from>
    <xdr:to>
      <xdr:col>4</xdr:col>
      <xdr:colOff>482600</xdr:colOff>
      <xdr:row>42</xdr:row>
      <xdr:rowOff>45508</xdr:rowOff>
    </xdr:to>
    <xdr:cxnSp macro="">
      <xdr:nvCxnSpPr>
        <xdr:cNvPr id="74" name="直線コネクタ 73"/>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65617</xdr:rowOff>
    </xdr:to>
    <xdr:cxnSp macro="">
      <xdr:nvCxnSpPr>
        <xdr:cNvPr id="77" name="直線コネクタ 76"/>
        <xdr:cNvCxnSpPr/>
      </xdr:nvCxnSpPr>
      <xdr:spPr>
        <a:xfrm flipV="1">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125942</xdr:rowOff>
    </xdr:from>
    <xdr:to>
      <xdr:col>7</xdr:col>
      <xdr:colOff>203200</xdr:colOff>
      <xdr:row>42</xdr:row>
      <xdr:rowOff>56092</xdr:rowOff>
    </xdr:to>
    <xdr:sp macro="" textlink="">
      <xdr:nvSpPr>
        <xdr:cNvPr id="87" name="円/楕円 86"/>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142469</xdr:rowOff>
    </xdr:from>
    <xdr:ext cx="762000" cy="259045"/>
    <xdr:sp macro="" textlink="">
      <xdr:nvSpPr>
        <xdr:cNvPr id="88" name="財政力該当値テキスト"/>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0" name="テキスト ボックス 89"/>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166158</xdr:rowOff>
    </xdr:from>
    <xdr:to>
      <xdr:col>4</xdr:col>
      <xdr:colOff>533400</xdr:colOff>
      <xdr:row>42</xdr:row>
      <xdr:rowOff>96308</xdr:rowOff>
    </xdr:to>
    <xdr:sp macro="" textlink="">
      <xdr:nvSpPr>
        <xdr:cNvPr id="91" name="円/楕円 90"/>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106485</xdr:rowOff>
    </xdr:from>
    <xdr:ext cx="762000" cy="259045"/>
    <xdr:sp macro="" textlink="">
      <xdr:nvSpPr>
        <xdr:cNvPr id="92" name="テキスト ボックス 91"/>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166158</xdr:rowOff>
    </xdr:from>
    <xdr:to>
      <xdr:col>3</xdr:col>
      <xdr:colOff>330200</xdr:colOff>
      <xdr:row>42</xdr:row>
      <xdr:rowOff>96308</xdr:rowOff>
    </xdr:to>
    <xdr:sp macro="" textlink="">
      <xdr:nvSpPr>
        <xdr:cNvPr id="93" name="円/楕円 92"/>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106485</xdr:rowOff>
    </xdr:from>
    <xdr:ext cx="762000" cy="259045"/>
    <xdr:sp macro="" textlink="">
      <xdr:nvSpPr>
        <xdr:cNvPr id="94" name="テキスト ボックス 93"/>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6" name="テキスト ボックス 95"/>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前年度比で２．</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ポイント増加し類似団体平均を上回っている。主な要因としては，経常一般財源である地方交付税や地方消費税が増加したものの，これら以上に</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経常経費充当一般財源の中扶助費や</a:t>
          </a:r>
          <a:r>
            <a:rPr kumimoji="1" lang="ja-JP" altLang="en-US" sz="1300">
              <a:solidFill>
                <a:schemeClr val="dk1"/>
              </a:solidFill>
              <a:effectLst/>
              <a:latin typeface="+mn-lt"/>
              <a:ea typeface="+mn-ea"/>
              <a:cs typeface="+mn-cs"/>
            </a:rPr>
            <a:t>人件費，補助費</a:t>
          </a:r>
          <a:r>
            <a:rPr kumimoji="1" lang="ja-JP" altLang="ja-JP" sz="1300">
              <a:solidFill>
                <a:schemeClr val="dk1"/>
              </a:solidFill>
              <a:effectLst/>
              <a:latin typeface="+mn-lt"/>
              <a:ea typeface="+mn-ea"/>
              <a:cs typeface="+mn-cs"/>
            </a:rPr>
            <a:t>等が大きく増加したためである。</a:t>
          </a:r>
          <a:endParaRPr lang="ja-JP" altLang="ja-JP" sz="1300">
            <a:effectLst/>
          </a:endParaRPr>
        </a:p>
        <a:p>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は，平成２８年熊本地震の財源として充当した地方債の償還のため，公債費の大幅な増加や退職者の増加による人件費の増加，</a:t>
          </a:r>
          <a:r>
            <a:rPr kumimoji="1" lang="ja-JP" altLang="ja-JP" sz="1300">
              <a:solidFill>
                <a:schemeClr val="dk1"/>
              </a:solidFill>
              <a:effectLst/>
              <a:latin typeface="+mn-lt"/>
              <a:ea typeface="+mn-ea"/>
              <a:cs typeface="+mn-cs"/>
            </a:rPr>
            <a:t>広域連合負担金の増額</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扶助費の増加</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が推測されるため，引き続き厳しい財政状況となることが見込まれる。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10795</xdr:rowOff>
    </xdr:from>
    <xdr:to>
      <xdr:col>7</xdr:col>
      <xdr:colOff>152400</xdr:colOff>
      <xdr:row>61</xdr:row>
      <xdr:rowOff>95250</xdr:rowOff>
    </xdr:to>
    <xdr:cxnSp macro="">
      <xdr:nvCxnSpPr>
        <xdr:cNvPr id="131" name="直線コネクタ 130"/>
        <xdr:cNvCxnSpPr/>
      </xdr:nvCxnSpPr>
      <xdr:spPr>
        <a:xfrm>
          <a:off x="4114800" y="1046924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69638</xdr:rowOff>
    </xdr:from>
    <xdr:to>
      <xdr:col>6</xdr:col>
      <xdr:colOff>0</xdr:colOff>
      <xdr:row>61</xdr:row>
      <xdr:rowOff>10795</xdr:rowOff>
    </xdr:to>
    <xdr:cxnSp macro="">
      <xdr:nvCxnSpPr>
        <xdr:cNvPr id="134" name="直線コネクタ 133"/>
        <xdr:cNvCxnSpPr/>
      </xdr:nvCxnSpPr>
      <xdr:spPr>
        <a:xfrm>
          <a:off x="3225800" y="10356638"/>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69638</xdr:rowOff>
    </xdr:from>
    <xdr:to>
      <xdr:col>4</xdr:col>
      <xdr:colOff>482600</xdr:colOff>
      <xdr:row>60</xdr:row>
      <xdr:rowOff>129963</xdr:rowOff>
    </xdr:to>
    <xdr:cxnSp macro="">
      <xdr:nvCxnSpPr>
        <xdr:cNvPr id="137" name="直線コネクタ 136"/>
        <xdr:cNvCxnSpPr/>
      </xdr:nvCxnSpPr>
      <xdr:spPr>
        <a:xfrm flipV="1">
          <a:off x="2336800" y="103566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69638</xdr:rowOff>
    </xdr:from>
    <xdr:to>
      <xdr:col>3</xdr:col>
      <xdr:colOff>279400</xdr:colOff>
      <xdr:row>60</xdr:row>
      <xdr:rowOff>129963</xdr:rowOff>
    </xdr:to>
    <xdr:cxnSp macro="">
      <xdr:nvCxnSpPr>
        <xdr:cNvPr id="140" name="直線コネクタ 139"/>
        <xdr:cNvCxnSpPr/>
      </xdr:nvCxnSpPr>
      <xdr:spPr>
        <a:xfrm>
          <a:off x="1447800" y="103566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44450</xdr:rowOff>
    </xdr:from>
    <xdr:to>
      <xdr:col>7</xdr:col>
      <xdr:colOff>203200</xdr:colOff>
      <xdr:row>61</xdr:row>
      <xdr:rowOff>146050</xdr:rowOff>
    </xdr:to>
    <xdr:sp macro="" textlink="">
      <xdr:nvSpPr>
        <xdr:cNvPr id="150" name="円/楕円 149"/>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16527</xdr:rowOff>
    </xdr:from>
    <xdr:ext cx="762000" cy="259045"/>
    <xdr:sp macro="" textlink="">
      <xdr:nvSpPr>
        <xdr:cNvPr id="151" name="財政構造の弾力性該当値テキスト"/>
        <xdr:cNvSpPr txBox="1"/>
      </xdr:nvSpPr>
      <xdr:spPr>
        <a:xfrm>
          <a:off x="5041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131445</xdr:rowOff>
    </xdr:from>
    <xdr:to>
      <xdr:col>6</xdr:col>
      <xdr:colOff>50800</xdr:colOff>
      <xdr:row>61</xdr:row>
      <xdr:rowOff>61595</xdr:rowOff>
    </xdr:to>
    <xdr:sp macro="" textlink="">
      <xdr:nvSpPr>
        <xdr:cNvPr id="152" name="円/楕円 151"/>
        <xdr:cNvSpPr/>
      </xdr:nvSpPr>
      <xdr:spPr>
        <a:xfrm>
          <a:off x="4064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46372</xdr:rowOff>
    </xdr:from>
    <xdr:ext cx="736600" cy="259045"/>
    <xdr:sp macro="" textlink="">
      <xdr:nvSpPr>
        <xdr:cNvPr id="153" name="テキスト ボックス 152"/>
        <xdr:cNvSpPr txBox="1"/>
      </xdr:nvSpPr>
      <xdr:spPr>
        <a:xfrm>
          <a:off x="3733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18838</xdr:rowOff>
    </xdr:from>
    <xdr:to>
      <xdr:col>4</xdr:col>
      <xdr:colOff>533400</xdr:colOff>
      <xdr:row>60</xdr:row>
      <xdr:rowOff>120438</xdr:rowOff>
    </xdr:to>
    <xdr:sp macro="" textlink="">
      <xdr:nvSpPr>
        <xdr:cNvPr id="154" name="円/楕円 153"/>
        <xdr:cNvSpPr/>
      </xdr:nvSpPr>
      <xdr:spPr>
        <a:xfrm>
          <a:off x="3175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105215</xdr:rowOff>
    </xdr:from>
    <xdr:ext cx="762000" cy="259045"/>
    <xdr:sp macro="" textlink="">
      <xdr:nvSpPr>
        <xdr:cNvPr id="155" name="テキスト ボックス 154"/>
        <xdr:cNvSpPr txBox="1"/>
      </xdr:nvSpPr>
      <xdr:spPr>
        <a:xfrm>
          <a:off x="2844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79163</xdr:rowOff>
    </xdr:from>
    <xdr:to>
      <xdr:col>3</xdr:col>
      <xdr:colOff>330200</xdr:colOff>
      <xdr:row>61</xdr:row>
      <xdr:rowOff>9313</xdr:rowOff>
    </xdr:to>
    <xdr:sp macro="" textlink="">
      <xdr:nvSpPr>
        <xdr:cNvPr id="156" name="円/楕円 155"/>
        <xdr:cNvSpPr/>
      </xdr:nvSpPr>
      <xdr:spPr>
        <a:xfrm>
          <a:off x="2286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165540</xdr:rowOff>
    </xdr:from>
    <xdr:ext cx="762000" cy="259045"/>
    <xdr:sp macro="" textlink="">
      <xdr:nvSpPr>
        <xdr:cNvPr id="157" name="テキスト ボックス 156"/>
        <xdr:cNvSpPr txBox="1"/>
      </xdr:nvSpPr>
      <xdr:spPr>
        <a:xfrm>
          <a:off x="1955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18838</xdr:rowOff>
    </xdr:from>
    <xdr:to>
      <xdr:col>2</xdr:col>
      <xdr:colOff>127000</xdr:colOff>
      <xdr:row>60</xdr:row>
      <xdr:rowOff>120438</xdr:rowOff>
    </xdr:to>
    <xdr:sp macro="" textlink="">
      <xdr:nvSpPr>
        <xdr:cNvPr id="158" name="円/楕円 157"/>
        <xdr:cNvSpPr/>
      </xdr:nvSpPr>
      <xdr:spPr>
        <a:xfrm>
          <a:off x="1397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105215</xdr:rowOff>
    </xdr:from>
    <xdr:ext cx="762000" cy="259045"/>
    <xdr:sp macro="" textlink="">
      <xdr:nvSpPr>
        <xdr:cNvPr id="159" name="テキスト ボックス 158"/>
        <xdr:cNvSpPr txBox="1"/>
      </xdr:nvSpPr>
      <xdr:spPr>
        <a:xfrm>
          <a:off x="1066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指定管理者制度の導入のほか，行革大綱に基づく職員数及び内部経費の削減により類似団体中</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位となっている。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ただし，平成２８年度以降は平成２８年熊本地震の際の災害廃棄物処分等で大幅な物件費の増加が予想され，数値の上昇が懸念される。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45729</xdr:rowOff>
    </xdr:from>
    <xdr:to>
      <xdr:col>7</xdr:col>
      <xdr:colOff>152400</xdr:colOff>
      <xdr:row>88</xdr:row>
      <xdr:rowOff>41401</xdr:rowOff>
    </xdr:to>
    <xdr:cxnSp macro="">
      <xdr:nvCxnSpPr>
        <xdr:cNvPr id="185" name="直線コネクタ 184"/>
        <xdr:cNvCxnSpPr/>
      </xdr:nvCxnSpPr>
      <xdr:spPr>
        <a:xfrm flipV="1">
          <a:off x="4953000" y="13933179"/>
          <a:ext cx="0" cy="1195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13478</xdr:rowOff>
    </xdr:from>
    <xdr:ext cx="762000" cy="259045"/>
    <xdr:sp macro="" textlink="">
      <xdr:nvSpPr>
        <xdr:cNvPr id="186" name="人件費・物件費等の状況最小値テキスト"/>
        <xdr:cNvSpPr txBox="1"/>
      </xdr:nvSpPr>
      <xdr:spPr>
        <a:xfrm>
          <a:off x="5041900" y="1510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88</xdr:row>
      <xdr:rowOff>41401</xdr:rowOff>
    </xdr:from>
    <xdr:to>
      <xdr:col>7</xdr:col>
      <xdr:colOff>241300</xdr:colOff>
      <xdr:row>88</xdr:row>
      <xdr:rowOff>41401</xdr:rowOff>
    </xdr:to>
    <xdr:cxnSp macro="">
      <xdr:nvCxnSpPr>
        <xdr:cNvPr id="187" name="直線コネクタ 186"/>
        <xdr:cNvCxnSpPr/>
      </xdr:nvCxnSpPr>
      <xdr:spPr>
        <a:xfrm>
          <a:off x="4864100" y="15129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132106</xdr:rowOff>
    </xdr:from>
    <xdr:ext cx="762000" cy="259045"/>
    <xdr:sp macro="" textlink="">
      <xdr:nvSpPr>
        <xdr:cNvPr id="188" name="人件費・物件費等の状況最大値テキスト"/>
        <xdr:cNvSpPr txBox="1"/>
      </xdr:nvSpPr>
      <xdr:spPr>
        <a:xfrm>
          <a:off x="5041900" y="1367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81</xdr:row>
      <xdr:rowOff>45729</xdr:rowOff>
    </xdr:from>
    <xdr:to>
      <xdr:col>7</xdr:col>
      <xdr:colOff>241300</xdr:colOff>
      <xdr:row>81</xdr:row>
      <xdr:rowOff>45729</xdr:rowOff>
    </xdr:to>
    <xdr:cxnSp macro="">
      <xdr:nvCxnSpPr>
        <xdr:cNvPr id="189" name="直線コネクタ 188"/>
        <xdr:cNvCxnSpPr/>
      </xdr:nvCxnSpPr>
      <xdr:spPr>
        <a:xfrm>
          <a:off x="4864100" y="1393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53933</xdr:rowOff>
    </xdr:from>
    <xdr:to>
      <xdr:col>7</xdr:col>
      <xdr:colOff>152400</xdr:colOff>
      <xdr:row>81</xdr:row>
      <xdr:rowOff>72754</xdr:rowOff>
    </xdr:to>
    <xdr:cxnSp macro="">
      <xdr:nvCxnSpPr>
        <xdr:cNvPr id="190" name="直線コネクタ 189"/>
        <xdr:cNvCxnSpPr/>
      </xdr:nvCxnSpPr>
      <xdr:spPr>
        <a:xfrm>
          <a:off x="4114800" y="13941383"/>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36965</xdr:rowOff>
    </xdr:from>
    <xdr:ext cx="762000" cy="259045"/>
    <xdr:sp macro="" textlink="">
      <xdr:nvSpPr>
        <xdr:cNvPr id="191" name="人件費・物件費等の状況平均値テキスト"/>
        <xdr:cNvSpPr txBox="1"/>
      </xdr:nvSpPr>
      <xdr:spPr>
        <a:xfrm>
          <a:off x="5041900" y="1426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64888</xdr:rowOff>
    </xdr:from>
    <xdr:to>
      <xdr:col>7</xdr:col>
      <xdr:colOff>203200</xdr:colOff>
      <xdr:row>83</xdr:row>
      <xdr:rowOff>166488</xdr:rowOff>
    </xdr:to>
    <xdr:sp macro="" textlink="">
      <xdr:nvSpPr>
        <xdr:cNvPr id="192" name="フローチャート : 判断 191"/>
        <xdr:cNvSpPr/>
      </xdr:nvSpPr>
      <xdr:spPr>
        <a:xfrm>
          <a:off x="49022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32071</xdr:rowOff>
    </xdr:from>
    <xdr:to>
      <xdr:col>6</xdr:col>
      <xdr:colOff>0</xdr:colOff>
      <xdr:row>81</xdr:row>
      <xdr:rowOff>53933</xdr:rowOff>
    </xdr:to>
    <xdr:cxnSp macro="">
      <xdr:nvCxnSpPr>
        <xdr:cNvPr id="193" name="直線コネクタ 192"/>
        <xdr:cNvCxnSpPr/>
      </xdr:nvCxnSpPr>
      <xdr:spPr>
        <a:xfrm>
          <a:off x="3225800" y="13919521"/>
          <a:ext cx="889000" cy="2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35249</xdr:rowOff>
    </xdr:from>
    <xdr:to>
      <xdr:col>6</xdr:col>
      <xdr:colOff>50800</xdr:colOff>
      <xdr:row>83</xdr:row>
      <xdr:rowOff>136849</xdr:rowOff>
    </xdr:to>
    <xdr:sp macro="" textlink="">
      <xdr:nvSpPr>
        <xdr:cNvPr id="194" name="フローチャート : 判断 193"/>
        <xdr:cNvSpPr/>
      </xdr:nvSpPr>
      <xdr:spPr>
        <a:xfrm>
          <a:off x="4064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121626</xdr:rowOff>
    </xdr:from>
    <xdr:ext cx="736600" cy="259045"/>
    <xdr:sp macro="" textlink="">
      <xdr:nvSpPr>
        <xdr:cNvPr id="195" name="テキスト ボックス 194"/>
        <xdr:cNvSpPr txBox="1"/>
      </xdr:nvSpPr>
      <xdr:spPr>
        <a:xfrm>
          <a:off x="3733800" y="1435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32071</xdr:rowOff>
    </xdr:from>
    <xdr:to>
      <xdr:col>4</xdr:col>
      <xdr:colOff>482600</xdr:colOff>
      <xdr:row>81</xdr:row>
      <xdr:rowOff>37114</xdr:rowOff>
    </xdr:to>
    <xdr:cxnSp macro="">
      <xdr:nvCxnSpPr>
        <xdr:cNvPr id="196" name="直線コネクタ 195"/>
        <xdr:cNvCxnSpPr/>
      </xdr:nvCxnSpPr>
      <xdr:spPr>
        <a:xfrm flipV="1">
          <a:off x="2336800" y="13919521"/>
          <a:ext cx="8890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6824</xdr:rowOff>
    </xdr:from>
    <xdr:to>
      <xdr:col>4</xdr:col>
      <xdr:colOff>533400</xdr:colOff>
      <xdr:row>83</xdr:row>
      <xdr:rowOff>108424</xdr:rowOff>
    </xdr:to>
    <xdr:sp macro="" textlink="">
      <xdr:nvSpPr>
        <xdr:cNvPr id="197" name="フローチャート : 判断 196"/>
        <xdr:cNvSpPr/>
      </xdr:nvSpPr>
      <xdr:spPr>
        <a:xfrm>
          <a:off x="3175000" y="142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93201</xdr:rowOff>
    </xdr:from>
    <xdr:ext cx="762000" cy="259045"/>
    <xdr:sp macro="" textlink="">
      <xdr:nvSpPr>
        <xdr:cNvPr id="198" name="テキスト ボックス 197"/>
        <xdr:cNvSpPr txBox="1"/>
      </xdr:nvSpPr>
      <xdr:spPr>
        <a:xfrm>
          <a:off x="2844800" y="143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37114</xdr:rowOff>
    </xdr:from>
    <xdr:to>
      <xdr:col>3</xdr:col>
      <xdr:colOff>279400</xdr:colOff>
      <xdr:row>81</xdr:row>
      <xdr:rowOff>52370</xdr:rowOff>
    </xdr:to>
    <xdr:cxnSp macro="">
      <xdr:nvCxnSpPr>
        <xdr:cNvPr id="199" name="直線コネクタ 198"/>
        <xdr:cNvCxnSpPr/>
      </xdr:nvCxnSpPr>
      <xdr:spPr>
        <a:xfrm flipV="1">
          <a:off x="1447800" y="13924564"/>
          <a:ext cx="889000" cy="1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18044</xdr:rowOff>
    </xdr:from>
    <xdr:to>
      <xdr:col>3</xdr:col>
      <xdr:colOff>330200</xdr:colOff>
      <xdr:row>83</xdr:row>
      <xdr:rowOff>119644</xdr:rowOff>
    </xdr:to>
    <xdr:sp macro="" textlink="">
      <xdr:nvSpPr>
        <xdr:cNvPr id="200" name="フローチャート : 判断 199"/>
        <xdr:cNvSpPr/>
      </xdr:nvSpPr>
      <xdr:spPr>
        <a:xfrm>
          <a:off x="2286000" y="1424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104421</xdr:rowOff>
    </xdr:from>
    <xdr:ext cx="762000" cy="259045"/>
    <xdr:sp macro="" textlink="">
      <xdr:nvSpPr>
        <xdr:cNvPr id="201" name="テキスト ボックス 200"/>
        <xdr:cNvSpPr txBox="1"/>
      </xdr:nvSpPr>
      <xdr:spPr>
        <a:xfrm>
          <a:off x="1955800" y="1433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64435</xdr:rowOff>
    </xdr:from>
    <xdr:to>
      <xdr:col>2</xdr:col>
      <xdr:colOff>127000</xdr:colOff>
      <xdr:row>83</xdr:row>
      <xdr:rowOff>166035</xdr:rowOff>
    </xdr:to>
    <xdr:sp macro="" textlink="">
      <xdr:nvSpPr>
        <xdr:cNvPr id="202" name="フローチャート : 判断 201"/>
        <xdr:cNvSpPr/>
      </xdr:nvSpPr>
      <xdr:spPr>
        <a:xfrm>
          <a:off x="1397000" y="142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150812</xdr:rowOff>
    </xdr:from>
    <xdr:ext cx="762000" cy="259045"/>
    <xdr:sp macro="" textlink="">
      <xdr:nvSpPr>
        <xdr:cNvPr id="203" name="テキスト ボックス 202"/>
        <xdr:cNvSpPr txBox="1"/>
      </xdr:nvSpPr>
      <xdr:spPr>
        <a:xfrm>
          <a:off x="1066800" y="1438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21954</xdr:rowOff>
    </xdr:from>
    <xdr:to>
      <xdr:col>7</xdr:col>
      <xdr:colOff>203200</xdr:colOff>
      <xdr:row>81</xdr:row>
      <xdr:rowOff>123554</xdr:rowOff>
    </xdr:to>
    <xdr:sp macro="" textlink="">
      <xdr:nvSpPr>
        <xdr:cNvPr id="209" name="円/楕円 208"/>
        <xdr:cNvSpPr/>
      </xdr:nvSpPr>
      <xdr:spPr>
        <a:xfrm>
          <a:off x="4902200" y="139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114681</xdr:rowOff>
    </xdr:from>
    <xdr:ext cx="762000" cy="259045"/>
    <xdr:sp macro="" textlink="">
      <xdr:nvSpPr>
        <xdr:cNvPr id="210" name="人件費・物件費等の状況該当値テキスト"/>
        <xdr:cNvSpPr txBox="1"/>
      </xdr:nvSpPr>
      <xdr:spPr>
        <a:xfrm>
          <a:off x="5041900" y="1383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93,113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3133</xdr:rowOff>
    </xdr:from>
    <xdr:to>
      <xdr:col>6</xdr:col>
      <xdr:colOff>50800</xdr:colOff>
      <xdr:row>81</xdr:row>
      <xdr:rowOff>104733</xdr:rowOff>
    </xdr:to>
    <xdr:sp macro="" textlink="">
      <xdr:nvSpPr>
        <xdr:cNvPr id="211" name="円/楕円 210"/>
        <xdr:cNvSpPr/>
      </xdr:nvSpPr>
      <xdr:spPr>
        <a:xfrm>
          <a:off x="4064000" y="138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114910</xdr:rowOff>
    </xdr:from>
    <xdr:ext cx="736600" cy="259045"/>
    <xdr:sp macro="" textlink="">
      <xdr:nvSpPr>
        <xdr:cNvPr id="212" name="テキスト ボックス 211"/>
        <xdr:cNvSpPr txBox="1"/>
      </xdr:nvSpPr>
      <xdr:spPr>
        <a:xfrm>
          <a:off x="3733800" y="13659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89,993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152721</xdr:rowOff>
    </xdr:from>
    <xdr:to>
      <xdr:col>4</xdr:col>
      <xdr:colOff>533400</xdr:colOff>
      <xdr:row>81</xdr:row>
      <xdr:rowOff>82871</xdr:rowOff>
    </xdr:to>
    <xdr:sp macro="" textlink="">
      <xdr:nvSpPr>
        <xdr:cNvPr id="213" name="円/楕円 212"/>
        <xdr:cNvSpPr/>
      </xdr:nvSpPr>
      <xdr:spPr>
        <a:xfrm>
          <a:off x="3175000" y="1386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93048</xdr:rowOff>
    </xdr:from>
    <xdr:ext cx="762000" cy="259045"/>
    <xdr:sp macro="" textlink="">
      <xdr:nvSpPr>
        <xdr:cNvPr id="214" name="テキスト ボックス 213"/>
        <xdr:cNvSpPr txBox="1"/>
      </xdr:nvSpPr>
      <xdr:spPr>
        <a:xfrm>
          <a:off x="2844800" y="1363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86,369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157764</xdr:rowOff>
    </xdr:from>
    <xdr:to>
      <xdr:col>3</xdr:col>
      <xdr:colOff>330200</xdr:colOff>
      <xdr:row>81</xdr:row>
      <xdr:rowOff>87914</xdr:rowOff>
    </xdr:to>
    <xdr:sp macro="" textlink="">
      <xdr:nvSpPr>
        <xdr:cNvPr id="215" name="円/楕円 214"/>
        <xdr:cNvSpPr/>
      </xdr:nvSpPr>
      <xdr:spPr>
        <a:xfrm>
          <a:off x="2286000" y="1387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98091</xdr:rowOff>
    </xdr:from>
    <xdr:ext cx="762000" cy="259045"/>
    <xdr:sp macro="" textlink="">
      <xdr:nvSpPr>
        <xdr:cNvPr id="216" name="テキスト ボックス 215"/>
        <xdr:cNvSpPr txBox="1"/>
      </xdr:nvSpPr>
      <xdr:spPr>
        <a:xfrm>
          <a:off x="1955800" y="1364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87,205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1570</xdr:rowOff>
    </xdr:from>
    <xdr:to>
      <xdr:col>2</xdr:col>
      <xdr:colOff>127000</xdr:colOff>
      <xdr:row>81</xdr:row>
      <xdr:rowOff>103170</xdr:rowOff>
    </xdr:to>
    <xdr:sp macro="" textlink="">
      <xdr:nvSpPr>
        <xdr:cNvPr id="217" name="円/楕円 216"/>
        <xdr:cNvSpPr/>
      </xdr:nvSpPr>
      <xdr:spPr>
        <a:xfrm>
          <a:off x="1397000" y="138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113347</xdr:rowOff>
    </xdr:from>
    <xdr:ext cx="762000" cy="259045"/>
    <xdr:sp macro="" textlink="">
      <xdr:nvSpPr>
        <xdr:cNvPr id="218" name="テキスト ボックス 217"/>
        <xdr:cNvSpPr txBox="1"/>
      </xdr:nvSpPr>
      <xdr:spPr>
        <a:xfrm>
          <a:off x="1066800" y="1365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給与水準については，今年度は前年度に比べ</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ポイント増加し，全国市平均</a:t>
          </a:r>
          <a:r>
            <a:rPr kumimoji="1" lang="ja-JP" altLang="en-US" sz="1400">
              <a:solidFill>
                <a:schemeClr val="dk1"/>
              </a:solidFill>
              <a:effectLst/>
              <a:latin typeface="+mn-lt"/>
              <a:ea typeface="+mn-ea"/>
              <a:cs typeface="+mn-cs"/>
            </a:rPr>
            <a:t>と同数ではあるが，</a:t>
          </a:r>
          <a:r>
            <a:rPr kumimoji="1" lang="ja-JP" altLang="ja-JP" sz="1400">
              <a:solidFill>
                <a:schemeClr val="dk1"/>
              </a:solidFill>
              <a:effectLst/>
              <a:latin typeface="+mn-lt"/>
              <a:ea typeface="+mn-ea"/>
              <a:cs typeface="+mn-cs"/>
            </a:rPr>
            <a:t>類似団体平均が上回っている。今後も平成</a:t>
          </a:r>
          <a:r>
            <a:rPr kumimoji="1" lang="en-US" altLang="ja-JP" sz="1400">
              <a:solidFill>
                <a:schemeClr val="dk1"/>
              </a:solidFill>
              <a:effectLst/>
              <a:latin typeface="+mn-lt"/>
              <a:ea typeface="+mn-ea"/>
              <a:cs typeface="+mn-cs"/>
            </a:rPr>
            <a:t>16</a:t>
          </a:r>
          <a:r>
            <a:rPr kumimoji="1" lang="ja-JP" altLang="ja-JP" sz="1400">
              <a:solidFill>
                <a:schemeClr val="dk1"/>
              </a:solidFill>
              <a:effectLst/>
              <a:latin typeface="+mn-lt"/>
              <a:ea typeface="+mn-ea"/>
              <a:cs typeface="+mn-cs"/>
            </a:rPr>
            <a:t>年度から導入している人事評価制度の充実を図りながら，年功序列主義から能力・実績主義的給与体系への移行を積極的に進めていく。</a:t>
          </a:r>
          <a:endParaRPr lang="ja-JP" altLang="ja-JP" sz="18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5" name="直線コネクタ 244"/>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46"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47" name="直線コネクタ 246"/>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48"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49" name="直線コネクタ 248"/>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9906</xdr:rowOff>
    </xdr:from>
    <xdr:to>
      <xdr:col>24</xdr:col>
      <xdr:colOff>558800</xdr:colOff>
      <xdr:row>86</xdr:row>
      <xdr:rowOff>58165</xdr:rowOff>
    </xdr:to>
    <xdr:cxnSp macro="">
      <xdr:nvCxnSpPr>
        <xdr:cNvPr id="250" name="直線コネクタ 249"/>
        <xdr:cNvCxnSpPr/>
      </xdr:nvCxnSpPr>
      <xdr:spPr>
        <a:xfrm>
          <a:off x="16179800" y="14754606"/>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1"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2" name="フローチャート : 判断 251"/>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123444</xdr:rowOff>
    </xdr:from>
    <xdr:to>
      <xdr:col>23</xdr:col>
      <xdr:colOff>406400</xdr:colOff>
      <xdr:row>86</xdr:row>
      <xdr:rowOff>9906</xdr:rowOff>
    </xdr:to>
    <xdr:cxnSp macro="">
      <xdr:nvCxnSpPr>
        <xdr:cNvPr id="253" name="直線コネクタ 252"/>
        <xdr:cNvCxnSpPr/>
      </xdr:nvCxnSpPr>
      <xdr:spPr>
        <a:xfrm>
          <a:off x="15290800" y="1469669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4" name="フローチャート : 判断 253"/>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5" name="テキスト ボックス 254"/>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123444</xdr:rowOff>
    </xdr:from>
    <xdr:to>
      <xdr:col>22</xdr:col>
      <xdr:colOff>203200</xdr:colOff>
      <xdr:row>87</xdr:row>
      <xdr:rowOff>152146</xdr:rowOff>
    </xdr:to>
    <xdr:cxnSp macro="">
      <xdr:nvCxnSpPr>
        <xdr:cNvPr id="256" name="直線コネクタ 255"/>
        <xdr:cNvCxnSpPr/>
      </xdr:nvCxnSpPr>
      <xdr:spPr>
        <a:xfrm flipV="1">
          <a:off x="14401800" y="14696694"/>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57" name="フローチャート : 判断 256"/>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58" name="テキスト ボックス 257"/>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152146</xdr:rowOff>
    </xdr:from>
    <xdr:to>
      <xdr:col>21</xdr:col>
      <xdr:colOff>0</xdr:colOff>
      <xdr:row>88</xdr:row>
      <xdr:rowOff>0</xdr:rowOff>
    </xdr:to>
    <xdr:cxnSp macro="">
      <xdr:nvCxnSpPr>
        <xdr:cNvPr id="259" name="直線コネクタ 258"/>
        <xdr:cNvCxnSpPr/>
      </xdr:nvCxnSpPr>
      <xdr:spPr>
        <a:xfrm flipV="1">
          <a:off x="13512800" y="150682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0" name="フローチャート : 判断 259"/>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1" name="テキスト ボックス 260"/>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2" name="フローチャート : 判断 261"/>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3" name="テキスト ボックス 262"/>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7365</xdr:rowOff>
    </xdr:from>
    <xdr:to>
      <xdr:col>24</xdr:col>
      <xdr:colOff>609600</xdr:colOff>
      <xdr:row>86</xdr:row>
      <xdr:rowOff>108965</xdr:rowOff>
    </xdr:to>
    <xdr:sp macro="" textlink="">
      <xdr:nvSpPr>
        <xdr:cNvPr id="269" name="円/楕円 268"/>
        <xdr:cNvSpPr/>
      </xdr:nvSpPr>
      <xdr:spPr>
        <a:xfrm>
          <a:off x="169672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150892</xdr:rowOff>
    </xdr:from>
    <xdr:ext cx="762000" cy="259045"/>
    <xdr:sp macro="" textlink="">
      <xdr:nvSpPr>
        <xdr:cNvPr id="270" name="給与水準   （国との比較）該当値テキスト"/>
        <xdr:cNvSpPr txBox="1"/>
      </xdr:nvSpPr>
      <xdr:spPr>
        <a:xfrm>
          <a:off x="17106900" y="1472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130556</xdr:rowOff>
    </xdr:from>
    <xdr:to>
      <xdr:col>23</xdr:col>
      <xdr:colOff>457200</xdr:colOff>
      <xdr:row>86</xdr:row>
      <xdr:rowOff>60706</xdr:rowOff>
    </xdr:to>
    <xdr:sp macro="" textlink="">
      <xdr:nvSpPr>
        <xdr:cNvPr id="271" name="円/楕円 270"/>
        <xdr:cNvSpPr/>
      </xdr:nvSpPr>
      <xdr:spPr>
        <a:xfrm>
          <a:off x="16129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45483</xdr:rowOff>
    </xdr:from>
    <xdr:ext cx="736600" cy="259045"/>
    <xdr:sp macro="" textlink="">
      <xdr:nvSpPr>
        <xdr:cNvPr id="272" name="テキスト ボックス 271"/>
        <xdr:cNvSpPr txBox="1"/>
      </xdr:nvSpPr>
      <xdr:spPr>
        <a:xfrm>
          <a:off x="15798800" y="1479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72644</xdr:rowOff>
    </xdr:from>
    <xdr:to>
      <xdr:col>22</xdr:col>
      <xdr:colOff>254000</xdr:colOff>
      <xdr:row>86</xdr:row>
      <xdr:rowOff>2794</xdr:rowOff>
    </xdr:to>
    <xdr:sp macro="" textlink="">
      <xdr:nvSpPr>
        <xdr:cNvPr id="273" name="円/楕円 272"/>
        <xdr:cNvSpPr/>
      </xdr:nvSpPr>
      <xdr:spPr>
        <a:xfrm>
          <a:off x="15240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159021</xdr:rowOff>
    </xdr:from>
    <xdr:ext cx="762000" cy="259045"/>
    <xdr:sp macro="" textlink="">
      <xdr:nvSpPr>
        <xdr:cNvPr id="274" name="テキスト ボックス 273"/>
        <xdr:cNvSpPr txBox="1"/>
      </xdr:nvSpPr>
      <xdr:spPr>
        <a:xfrm>
          <a:off x="14909800" y="1473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101346</xdr:rowOff>
    </xdr:from>
    <xdr:to>
      <xdr:col>21</xdr:col>
      <xdr:colOff>50800</xdr:colOff>
      <xdr:row>88</xdr:row>
      <xdr:rowOff>31496</xdr:rowOff>
    </xdr:to>
    <xdr:sp macro="" textlink="">
      <xdr:nvSpPr>
        <xdr:cNvPr id="275" name="円/楕円 274"/>
        <xdr:cNvSpPr/>
      </xdr:nvSpPr>
      <xdr:spPr>
        <a:xfrm>
          <a:off x="14351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76" name="テキスト ボックス 275"/>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7" name="円/楕円 276"/>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35577</xdr:rowOff>
    </xdr:from>
    <xdr:ext cx="762000" cy="259045"/>
    <xdr:sp macro="" textlink="">
      <xdr:nvSpPr>
        <xdr:cNvPr id="278" name="テキスト ボックス 277"/>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過去からの新規採用抑制，勧奨退職制度及び民間委託等による職員削減を進めており，類似団体中では</a:t>
          </a:r>
          <a:r>
            <a:rPr kumimoji="1" lang="ja-JP" altLang="en-US" sz="1300">
              <a:solidFill>
                <a:schemeClr val="dk1"/>
              </a:solidFill>
              <a:effectLst/>
              <a:latin typeface="+mn-lt"/>
              <a:ea typeface="+mn-ea"/>
              <a:cs typeface="+mn-cs"/>
            </a:rPr>
            <a:t>１位となる水準</a:t>
          </a:r>
          <a:r>
            <a:rPr kumimoji="1" lang="ja-JP" altLang="ja-JP" sz="1300">
              <a:solidFill>
                <a:schemeClr val="dk1"/>
              </a:solidFill>
              <a:effectLst/>
              <a:latin typeface="+mn-lt"/>
              <a:ea typeface="+mn-ea"/>
              <a:cs typeface="+mn-cs"/>
            </a:rPr>
            <a:t>にある。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0" name="直線コネクタ 309"/>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1"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2" name="直線コネクタ 311"/>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3"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4" name="直線コネクタ 313"/>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57</xdr:row>
      <xdr:rowOff>139881</xdr:rowOff>
    </xdr:from>
    <xdr:to>
      <xdr:col>24</xdr:col>
      <xdr:colOff>558800</xdr:colOff>
      <xdr:row>57</xdr:row>
      <xdr:rowOff>146776</xdr:rowOff>
    </xdr:to>
    <xdr:cxnSp macro="">
      <xdr:nvCxnSpPr>
        <xdr:cNvPr id="315" name="直線コネクタ 314"/>
        <xdr:cNvCxnSpPr/>
      </xdr:nvCxnSpPr>
      <xdr:spPr>
        <a:xfrm>
          <a:off x="16179800" y="991253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16"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17" name="フローチャート : 判断 316"/>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57</xdr:row>
      <xdr:rowOff>139881</xdr:rowOff>
    </xdr:from>
    <xdr:to>
      <xdr:col>23</xdr:col>
      <xdr:colOff>406400</xdr:colOff>
      <xdr:row>57</xdr:row>
      <xdr:rowOff>150223</xdr:rowOff>
    </xdr:to>
    <xdr:cxnSp macro="">
      <xdr:nvCxnSpPr>
        <xdr:cNvPr id="318" name="直線コネクタ 317"/>
        <xdr:cNvCxnSpPr/>
      </xdr:nvCxnSpPr>
      <xdr:spPr>
        <a:xfrm flipV="1">
          <a:off x="15290800" y="991253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19" name="フローチャート : 判断 318"/>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0" name="テキスト ボックス 319"/>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57</xdr:row>
      <xdr:rowOff>150223</xdr:rowOff>
    </xdr:from>
    <xdr:to>
      <xdr:col>22</xdr:col>
      <xdr:colOff>203200</xdr:colOff>
      <xdr:row>57</xdr:row>
      <xdr:rowOff>164012</xdr:rowOff>
    </xdr:to>
    <xdr:cxnSp macro="">
      <xdr:nvCxnSpPr>
        <xdr:cNvPr id="321" name="直線コネクタ 320"/>
        <xdr:cNvCxnSpPr/>
      </xdr:nvCxnSpPr>
      <xdr:spPr>
        <a:xfrm flipV="1">
          <a:off x="14401800" y="992287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2" name="フローチャート : 判断 321"/>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3" name="テキスト ボックス 322"/>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57</xdr:row>
      <xdr:rowOff>164012</xdr:rowOff>
    </xdr:from>
    <xdr:to>
      <xdr:col>21</xdr:col>
      <xdr:colOff>0</xdr:colOff>
      <xdr:row>57</xdr:row>
      <xdr:rowOff>165735</xdr:rowOff>
    </xdr:to>
    <xdr:cxnSp macro="">
      <xdr:nvCxnSpPr>
        <xdr:cNvPr id="324" name="直線コネクタ 323"/>
        <xdr:cNvCxnSpPr/>
      </xdr:nvCxnSpPr>
      <xdr:spPr>
        <a:xfrm flipV="1">
          <a:off x="13512800" y="9936662"/>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5" name="フローチャート : 判断 324"/>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26" name="テキスト ボックス 325"/>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27" name="フローチャート : 判断 326"/>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28" name="テキスト ボックス 327"/>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57</xdr:row>
      <xdr:rowOff>95976</xdr:rowOff>
    </xdr:from>
    <xdr:to>
      <xdr:col>24</xdr:col>
      <xdr:colOff>609600</xdr:colOff>
      <xdr:row>58</xdr:row>
      <xdr:rowOff>26126</xdr:rowOff>
    </xdr:to>
    <xdr:sp macro="" textlink="">
      <xdr:nvSpPr>
        <xdr:cNvPr id="334" name="円/楕円 333"/>
        <xdr:cNvSpPr/>
      </xdr:nvSpPr>
      <xdr:spPr>
        <a:xfrm>
          <a:off x="16967200" y="98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17253</xdr:rowOff>
    </xdr:from>
    <xdr:ext cx="762000" cy="259045"/>
    <xdr:sp macro="" textlink="">
      <xdr:nvSpPr>
        <xdr:cNvPr id="335" name="定員管理の状況該当値テキスト"/>
        <xdr:cNvSpPr txBox="1"/>
      </xdr:nvSpPr>
      <xdr:spPr>
        <a:xfrm>
          <a:off x="17106900" y="978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89081</xdr:rowOff>
    </xdr:from>
    <xdr:to>
      <xdr:col>23</xdr:col>
      <xdr:colOff>457200</xdr:colOff>
      <xdr:row>58</xdr:row>
      <xdr:rowOff>19231</xdr:rowOff>
    </xdr:to>
    <xdr:sp macro="" textlink="">
      <xdr:nvSpPr>
        <xdr:cNvPr id="336" name="円/楕円 335"/>
        <xdr:cNvSpPr/>
      </xdr:nvSpPr>
      <xdr:spPr>
        <a:xfrm>
          <a:off x="16129000" y="986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29408</xdr:rowOff>
    </xdr:from>
    <xdr:ext cx="736600" cy="259045"/>
    <xdr:sp macro="" textlink="">
      <xdr:nvSpPr>
        <xdr:cNvPr id="337" name="テキスト ボックス 336"/>
        <xdr:cNvSpPr txBox="1"/>
      </xdr:nvSpPr>
      <xdr:spPr>
        <a:xfrm>
          <a:off x="15798800" y="963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99423</xdr:rowOff>
    </xdr:from>
    <xdr:to>
      <xdr:col>22</xdr:col>
      <xdr:colOff>254000</xdr:colOff>
      <xdr:row>58</xdr:row>
      <xdr:rowOff>29573</xdr:rowOff>
    </xdr:to>
    <xdr:sp macro="" textlink="">
      <xdr:nvSpPr>
        <xdr:cNvPr id="338" name="円/楕円 337"/>
        <xdr:cNvSpPr/>
      </xdr:nvSpPr>
      <xdr:spPr>
        <a:xfrm>
          <a:off x="15240000" y="98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39750</xdr:rowOff>
    </xdr:from>
    <xdr:ext cx="762000" cy="259045"/>
    <xdr:sp macro="" textlink="">
      <xdr:nvSpPr>
        <xdr:cNvPr id="339" name="テキスト ボックス 338"/>
        <xdr:cNvSpPr txBox="1"/>
      </xdr:nvSpPr>
      <xdr:spPr>
        <a:xfrm>
          <a:off x="14909800" y="964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113212</xdr:rowOff>
    </xdr:from>
    <xdr:to>
      <xdr:col>21</xdr:col>
      <xdr:colOff>50800</xdr:colOff>
      <xdr:row>58</xdr:row>
      <xdr:rowOff>43362</xdr:rowOff>
    </xdr:to>
    <xdr:sp macro="" textlink="">
      <xdr:nvSpPr>
        <xdr:cNvPr id="340" name="円/楕円 339"/>
        <xdr:cNvSpPr/>
      </xdr:nvSpPr>
      <xdr:spPr>
        <a:xfrm>
          <a:off x="14351000" y="98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53539</xdr:rowOff>
    </xdr:from>
    <xdr:ext cx="762000" cy="259045"/>
    <xdr:sp macro="" textlink="">
      <xdr:nvSpPr>
        <xdr:cNvPr id="341" name="テキスト ボックス 340"/>
        <xdr:cNvSpPr txBox="1"/>
      </xdr:nvSpPr>
      <xdr:spPr>
        <a:xfrm>
          <a:off x="14020800" y="965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114935</xdr:rowOff>
    </xdr:from>
    <xdr:to>
      <xdr:col>19</xdr:col>
      <xdr:colOff>533400</xdr:colOff>
      <xdr:row>58</xdr:row>
      <xdr:rowOff>45085</xdr:rowOff>
    </xdr:to>
    <xdr:sp macro="" textlink="">
      <xdr:nvSpPr>
        <xdr:cNvPr id="342" name="円/楕円 341"/>
        <xdr:cNvSpPr/>
      </xdr:nvSpPr>
      <xdr:spPr>
        <a:xfrm>
          <a:off x="134620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55262</xdr:rowOff>
    </xdr:from>
    <xdr:ext cx="762000" cy="259045"/>
    <xdr:sp macro="" textlink="">
      <xdr:nvSpPr>
        <xdr:cNvPr id="343" name="テキスト ボックス 342"/>
        <xdr:cNvSpPr txBox="1"/>
      </xdr:nvSpPr>
      <xdr:spPr>
        <a:xfrm>
          <a:off x="13131800" y="965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前年度比</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ポイント減少し類似団体平均を下回ったが，依然として熊本県</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平均</a:t>
          </a:r>
          <a:r>
            <a:rPr kumimoji="1" lang="ja-JP" altLang="en-US" sz="1300">
              <a:solidFill>
                <a:schemeClr val="dk1"/>
              </a:solidFill>
              <a:effectLst/>
              <a:latin typeface="+mn-lt"/>
              <a:ea typeface="+mn-ea"/>
              <a:cs typeface="+mn-cs"/>
            </a:rPr>
            <a:t>より高いうえ，平成２８年熊本地震の復旧・復興で多くの地方債を発行せざるをえない状況であるため，今後数値の悪化が懸念される。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2" name="直線コネクタ 371"/>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3"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4" name="直線コネクタ 373"/>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5"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6" name="直線コネクタ 375"/>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28046</xdr:rowOff>
    </xdr:from>
    <xdr:to>
      <xdr:col>24</xdr:col>
      <xdr:colOff>558800</xdr:colOff>
      <xdr:row>37</xdr:row>
      <xdr:rowOff>44133</xdr:rowOff>
    </xdr:to>
    <xdr:cxnSp macro="">
      <xdr:nvCxnSpPr>
        <xdr:cNvPr id="377" name="直線コネクタ 376"/>
        <xdr:cNvCxnSpPr/>
      </xdr:nvCxnSpPr>
      <xdr:spPr>
        <a:xfrm flipV="1">
          <a:off x="16179800" y="63716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12823</xdr:rowOff>
    </xdr:from>
    <xdr:ext cx="762000" cy="259045"/>
    <xdr:sp macro="" textlink="">
      <xdr:nvSpPr>
        <xdr:cNvPr id="378" name="公債費負担の状況平均値テキスト"/>
        <xdr:cNvSpPr txBox="1"/>
      </xdr:nvSpPr>
      <xdr:spPr>
        <a:xfrm>
          <a:off x="17106900" y="635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79" name="フローチャート : 判断 378"/>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44133</xdr:rowOff>
    </xdr:from>
    <xdr:to>
      <xdr:col>23</xdr:col>
      <xdr:colOff>406400</xdr:colOff>
      <xdr:row>37</xdr:row>
      <xdr:rowOff>84349</xdr:rowOff>
    </xdr:to>
    <xdr:cxnSp macro="">
      <xdr:nvCxnSpPr>
        <xdr:cNvPr id="380" name="直線コネクタ 379"/>
        <xdr:cNvCxnSpPr/>
      </xdr:nvCxnSpPr>
      <xdr:spPr>
        <a:xfrm flipV="1">
          <a:off x="15290800" y="638778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1" name="フローチャート : 判断 380"/>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2" name="テキスト ボックス 381"/>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84349</xdr:rowOff>
    </xdr:from>
    <xdr:to>
      <xdr:col>22</xdr:col>
      <xdr:colOff>203200</xdr:colOff>
      <xdr:row>37</xdr:row>
      <xdr:rowOff>124566</xdr:rowOff>
    </xdr:to>
    <xdr:cxnSp macro="">
      <xdr:nvCxnSpPr>
        <xdr:cNvPr id="383" name="直線コネクタ 382"/>
        <xdr:cNvCxnSpPr/>
      </xdr:nvCxnSpPr>
      <xdr:spPr>
        <a:xfrm flipV="1">
          <a:off x="14401800" y="642799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4" name="フローチャート : 判断 383"/>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5" name="テキスト ボックス 384"/>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124566</xdr:rowOff>
    </xdr:from>
    <xdr:to>
      <xdr:col>21</xdr:col>
      <xdr:colOff>0</xdr:colOff>
      <xdr:row>37</xdr:row>
      <xdr:rowOff>130598</xdr:rowOff>
    </xdr:to>
    <xdr:cxnSp macro="">
      <xdr:nvCxnSpPr>
        <xdr:cNvPr id="386" name="直線コネクタ 385"/>
        <xdr:cNvCxnSpPr/>
      </xdr:nvCxnSpPr>
      <xdr:spPr>
        <a:xfrm flipV="1">
          <a:off x="13512800" y="646821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87" name="フローチャート : 判断 386"/>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88" name="テキスト ボックス 387"/>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89" name="フローチャート : 判断 388"/>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0" name="テキスト ボックス 389"/>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148696</xdr:rowOff>
    </xdr:from>
    <xdr:to>
      <xdr:col>24</xdr:col>
      <xdr:colOff>609600</xdr:colOff>
      <xdr:row>37</xdr:row>
      <xdr:rowOff>78846</xdr:rowOff>
    </xdr:to>
    <xdr:sp macro="" textlink="">
      <xdr:nvSpPr>
        <xdr:cNvPr id="396" name="円/楕円 395"/>
        <xdr:cNvSpPr/>
      </xdr:nvSpPr>
      <xdr:spPr>
        <a:xfrm>
          <a:off x="169672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69973</xdr:rowOff>
    </xdr:from>
    <xdr:ext cx="762000" cy="259045"/>
    <xdr:sp macro="" textlink="">
      <xdr:nvSpPr>
        <xdr:cNvPr id="397" name="公債費負担の状況該当値テキスト"/>
        <xdr:cNvSpPr txBox="1"/>
      </xdr:nvSpPr>
      <xdr:spPr>
        <a:xfrm>
          <a:off x="17106900" y="624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164783</xdr:rowOff>
    </xdr:from>
    <xdr:to>
      <xdr:col>23</xdr:col>
      <xdr:colOff>457200</xdr:colOff>
      <xdr:row>37</xdr:row>
      <xdr:rowOff>94933</xdr:rowOff>
    </xdr:to>
    <xdr:sp macro="" textlink="">
      <xdr:nvSpPr>
        <xdr:cNvPr id="398" name="円/楕円 397"/>
        <xdr:cNvSpPr/>
      </xdr:nvSpPr>
      <xdr:spPr>
        <a:xfrm>
          <a:off x="16129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105110</xdr:rowOff>
    </xdr:from>
    <xdr:ext cx="736600" cy="259045"/>
    <xdr:sp macro="" textlink="">
      <xdr:nvSpPr>
        <xdr:cNvPr id="399" name="テキスト ボックス 398"/>
        <xdr:cNvSpPr txBox="1"/>
      </xdr:nvSpPr>
      <xdr:spPr>
        <a:xfrm>
          <a:off x="15798800" y="6105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33549</xdr:rowOff>
    </xdr:from>
    <xdr:to>
      <xdr:col>22</xdr:col>
      <xdr:colOff>254000</xdr:colOff>
      <xdr:row>37</xdr:row>
      <xdr:rowOff>135149</xdr:rowOff>
    </xdr:to>
    <xdr:sp macro="" textlink="">
      <xdr:nvSpPr>
        <xdr:cNvPr id="400" name="円/楕円 399"/>
        <xdr:cNvSpPr/>
      </xdr:nvSpPr>
      <xdr:spPr>
        <a:xfrm>
          <a:off x="15240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119926</xdr:rowOff>
    </xdr:from>
    <xdr:ext cx="762000" cy="259045"/>
    <xdr:sp macro="" textlink="">
      <xdr:nvSpPr>
        <xdr:cNvPr id="401" name="テキスト ボックス 400"/>
        <xdr:cNvSpPr txBox="1"/>
      </xdr:nvSpPr>
      <xdr:spPr>
        <a:xfrm>
          <a:off x="14909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73766</xdr:rowOff>
    </xdr:from>
    <xdr:to>
      <xdr:col>21</xdr:col>
      <xdr:colOff>50800</xdr:colOff>
      <xdr:row>38</xdr:row>
      <xdr:rowOff>3916</xdr:rowOff>
    </xdr:to>
    <xdr:sp macro="" textlink="">
      <xdr:nvSpPr>
        <xdr:cNvPr id="402" name="円/楕円 401"/>
        <xdr:cNvSpPr/>
      </xdr:nvSpPr>
      <xdr:spPr>
        <a:xfrm>
          <a:off x="14351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160143</xdr:rowOff>
    </xdr:from>
    <xdr:ext cx="762000" cy="259045"/>
    <xdr:sp macro="" textlink="">
      <xdr:nvSpPr>
        <xdr:cNvPr id="403" name="テキスト ボックス 402"/>
        <xdr:cNvSpPr txBox="1"/>
      </xdr:nvSpPr>
      <xdr:spPr>
        <a:xfrm>
          <a:off x="14020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79798</xdr:rowOff>
    </xdr:from>
    <xdr:to>
      <xdr:col>19</xdr:col>
      <xdr:colOff>533400</xdr:colOff>
      <xdr:row>38</xdr:row>
      <xdr:rowOff>9948</xdr:rowOff>
    </xdr:to>
    <xdr:sp macro="" textlink="">
      <xdr:nvSpPr>
        <xdr:cNvPr id="404" name="円/楕円 403"/>
        <xdr:cNvSpPr/>
      </xdr:nvSpPr>
      <xdr:spPr>
        <a:xfrm>
          <a:off x="13462000" y="64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166175</xdr:rowOff>
    </xdr:from>
    <xdr:ext cx="762000" cy="259045"/>
    <xdr:sp macro="" textlink="">
      <xdr:nvSpPr>
        <xdr:cNvPr id="405" name="テキスト ボックス 404"/>
        <xdr:cNvSpPr txBox="1"/>
      </xdr:nvSpPr>
      <xdr:spPr>
        <a:xfrm>
          <a:off x="13131800" y="650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財政健全化プランによる職員数の削減や公債費の抑制により，前年度に引き続き，減少した。</a:t>
          </a:r>
          <a:endParaRPr lang="ja-JP" altLang="ja-JP" sz="1300">
            <a:effectLst/>
          </a:endParaRPr>
        </a:p>
        <a:p>
          <a:r>
            <a:rPr kumimoji="1" lang="ja-JP" altLang="ja-JP" sz="1300">
              <a:solidFill>
                <a:schemeClr val="dk1"/>
              </a:solidFill>
              <a:effectLst/>
              <a:latin typeface="+mn-lt"/>
              <a:ea typeface="+mn-ea"/>
              <a:cs typeface="+mn-cs"/>
            </a:rPr>
            <a:t>要因としては，過年度分地方債の償還終了に伴う公債費の減少や地方債発行額を抑えたことが影響している。</a:t>
          </a:r>
          <a:endParaRPr lang="ja-JP" altLang="ja-JP" sz="1300">
            <a:effectLst/>
          </a:endParaRPr>
        </a:p>
        <a:p>
          <a:r>
            <a:rPr kumimoji="1" lang="ja-JP" altLang="ja-JP" sz="1300">
              <a:solidFill>
                <a:schemeClr val="dk1"/>
              </a:solidFill>
              <a:effectLst/>
              <a:latin typeface="+mn-lt"/>
              <a:ea typeface="+mn-ea"/>
              <a:cs typeface="+mn-cs"/>
            </a:rPr>
            <a:t>しかし，</a:t>
          </a:r>
          <a:r>
            <a:rPr kumimoji="1" lang="ja-JP" altLang="en-US" sz="1300">
              <a:solidFill>
                <a:schemeClr val="dk1"/>
              </a:solidFill>
              <a:effectLst/>
              <a:latin typeface="+mn-lt"/>
              <a:ea typeface="+mn-ea"/>
              <a:cs typeface="+mn-cs"/>
            </a:rPr>
            <a:t>熊本地震の復旧・復興へ多額の財源が必要となっており，公債費等の大幅な増額による悪化が懸念される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2" name="直線コネクタ 431"/>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3"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4" name="直線コネクタ 433"/>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132118</xdr:rowOff>
    </xdr:from>
    <xdr:to>
      <xdr:col>24</xdr:col>
      <xdr:colOff>558800</xdr:colOff>
      <xdr:row>14</xdr:row>
      <xdr:rowOff>149492</xdr:rowOff>
    </xdr:to>
    <xdr:cxnSp macro="">
      <xdr:nvCxnSpPr>
        <xdr:cNvPr id="437" name="直線コネクタ 436"/>
        <xdr:cNvCxnSpPr/>
      </xdr:nvCxnSpPr>
      <xdr:spPr>
        <a:xfrm flipV="1">
          <a:off x="16179800" y="2532418"/>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116896</xdr:rowOff>
    </xdr:from>
    <xdr:ext cx="762000" cy="259045"/>
    <xdr:sp macro="" textlink="">
      <xdr:nvSpPr>
        <xdr:cNvPr id="438" name="将来負担の状況平均値テキスト"/>
        <xdr:cNvSpPr txBox="1"/>
      </xdr:nvSpPr>
      <xdr:spPr>
        <a:xfrm>
          <a:off x="17106900" y="2517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39" name="フローチャート : 判断 438"/>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149492</xdr:rowOff>
    </xdr:from>
    <xdr:to>
      <xdr:col>23</xdr:col>
      <xdr:colOff>406400</xdr:colOff>
      <xdr:row>15</xdr:row>
      <xdr:rowOff>6998</xdr:rowOff>
    </xdr:to>
    <xdr:cxnSp macro="">
      <xdr:nvCxnSpPr>
        <xdr:cNvPr id="440" name="直線コネクタ 439"/>
        <xdr:cNvCxnSpPr/>
      </xdr:nvCxnSpPr>
      <xdr:spPr>
        <a:xfrm flipV="1">
          <a:off x="15290800" y="25497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1" name="フローチャート : 判断 440"/>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2" name="テキスト ボックス 441"/>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6998</xdr:rowOff>
    </xdr:from>
    <xdr:to>
      <xdr:col>22</xdr:col>
      <xdr:colOff>203200</xdr:colOff>
      <xdr:row>15</xdr:row>
      <xdr:rowOff>10135</xdr:rowOff>
    </xdr:to>
    <xdr:cxnSp macro="">
      <xdr:nvCxnSpPr>
        <xdr:cNvPr id="443" name="直線コネクタ 442"/>
        <xdr:cNvCxnSpPr/>
      </xdr:nvCxnSpPr>
      <xdr:spPr>
        <a:xfrm flipV="1">
          <a:off x="14401800" y="2578748"/>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4" name="フローチャート : 判断 443"/>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5" name="テキスト ボックス 444"/>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10135</xdr:rowOff>
    </xdr:from>
    <xdr:to>
      <xdr:col>21</xdr:col>
      <xdr:colOff>0</xdr:colOff>
      <xdr:row>15</xdr:row>
      <xdr:rowOff>53086</xdr:rowOff>
    </xdr:to>
    <xdr:cxnSp macro="">
      <xdr:nvCxnSpPr>
        <xdr:cNvPr id="446" name="直線コネクタ 445"/>
        <xdr:cNvCxnSpPr/>
      </xdr:nvCxnSpPr>
      <xdr:spPr>
        <a:xfrm flipV="1">
          <a:off x="13512800" y="2581885"/>
          <a:ext cx="889000" cy="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47" name="フローチャート : 判断 446"/>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48" name="テキスト ボックス 447"/>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49" name="フローチャート : 判断 448"/>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0" name="テキスト ボックス 449"/>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81318</xdr:rowOff>
    </xdr:from>
    <xdr:to>
      <xdr:col>24</xdr:col>
      <xdr:colOff>609600</xdr:colOff>
      <xdr:row>15</xdr:row>
      <xdr:rowOff>11468</xdr:rowOff>
    </xdr:to>
    <xdr:sp macro="" textlink="">
      <xdr:nvSpPr>
        <xdr:cNvPr id="456" name="円/楕円 455"/>
        <xdr:cNvSpPr/>
      </xdr:nvSpPr>
      <xdr:spPr>
        <a:xfrm>
          <a:off x="16967200" y="248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2595</xdr:rowOff>
    </xdr:from>
    <xdr:ext cx="762000" cy="259045"/>
    <xdr:sp macro="" textlink="">
      <xdr:nvSpPr>
        <xdr:cNvPr id="457" name="将来負担の状況該当値テキスト"/>
        <xdr:cNvSpPr txBox="1"/>
      </xdr:nvSpPr>
      <xdr:spPr>
        <a:xfrm>
          <a:off x="17106900" y="240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98692</xdr:rowOff>
    </xdr:from>
    <xdr:to>
      <xdr:col>23</xdr:col>
      <xdr:colOff>457200</xdr:colOff>
      <xdr:row>15</xdr:row>
      <xdr:rowOff>28842</xdr:rowOff>
    </xdr:to>
    <xdr:sp macro="" textlink="">
      <xdr:nvSpPr>
        <xdr:cNvPr id="458" name="円/楕円 457"/>
        <xdr:cNvSpPr/>
      </xdr:nvSpPr>
      <xdr:spPr>
        <a:xfrm>
          <a:off x="16129000" y="24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39019</xdr:rowOff>
    </xdr:from>
    <xdr:ext cx="736600" cy="259045"/>
    <xdr:sp macro="" textlink="">
      <xdr:nvSpPr>
        <xdr:cNvPr id="459" name="テキスト ボックス 458"/>
        <xdr:cNvSpPr txBox="1"/>
      </xdr:nvSpPr>
      <xdr:spPr>
        <a:xfrm>
          <a:off x="15798800" y="226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127648</xdr:rowOff>
    </xdr:from>
    <xdr:to>
      <xdr:col>22</xdr:col>
      <xdr:colOff>254000</xdr:colOff>
      <xdr:row>15</xdr:row>
      <xdr:rowOff>57798</xdr:rowOff>
    </xdr:to>
    <xdr:sp macro="" textlink="">
      <xdr:nvSpPr>
        <xdr:cNvPr id="460" name="円/楕円 459"/>
        <xdr:cNvSpPr/>
      </xdr:nvSpPr>
      <xdr:spPr>
        <a:xfrm>
          <a:off x="15240000" y="252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67975</xdr:rowOff>
    </xdr:from>
    <xdr:ext cx="762000" cy="259045"/>
    <xdr:sp macro="" textlink="">
      <xdr:nvSpPr>
        <xdr:cNvPr id="461" name="テキスト ボックス 460"/>
        <xdr:cNvSpPr txBox="1"/>
      </xdr:nvSpPr>
      <xdr:spPr>
        <a:xfrm>
          <a:off x="14909800" y="229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130785</xdr:rowOff>
    </xdr:from>
    <xdr:to>
      <xdr:col>21</xdr:col>
      <xdr:colOff>50800</xdr:colOff>
      <xdr:row>15</xdr:row>
      <xdr:rowOff>60935</xdr:rowOff>
    </xdr:to>
    <xdr:sp macro="" textlink="">
      <xdr:nvSpPr>
        <xdr:cNvPr id="462" name="円/楕円 461"/>
        <xdr:cNvSpPr/>
      </xdr:nvSpPr>
      <xdr:spPr>
        <a:xfrm>
          <a:off x="14351000" y="253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71112</xdr:rowOff>
    </xdr:from>
    <xdr:ext cx="762000" cy="259045"/>
    <xdr:sp macro="" textlink="">
      <xdr:nvSpPr>
        <xdr:cNvPr id="463" name="テキスト ボックス 462"/>
        <xdr:cNvSpPr txBox="1"/>
      </xdr:nvSpPr>
      <xdr:spPr>
        <a:xfrm>
          <a:off x="14020800" y="22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2286</xdr:rowOff>
    </xdr:from>
    <xdr:to>
      <xdr:col>19</xdr:col>
      <xdr:colOff>533400</xdr:colOff>
      <xdr:row>15</xdr:row>
      <xdr:rowOff>103886</xdr:rowOff>
    </xdr:to>
    <xdr:sp macro="" textlink="">
      <xdr:nvSpPr>
        <xdr:cNvPr id="464" name="円/楕円 463"/>
        <xdr:cNvSpPr/>
      </xdr:nvSpPr>
      <xdr:spPr>
        <a:xfrm>
          <a:off x="13462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114063</xdr:rowOff>
    </xdr:from>
    <xdr:ext cx="762000" cy="259045"/>
    <xdr:sp macro="" textlink="">
      <xdr:nvSpPr>
        <xdr:cNvPr id="465" name="テキスト ボックス 464"/>
        <xdr:cNvSpPr txBox="1"/>
      </xdr:nvSpPr>
      <xdr:spPr>
        <a:xfrm>
          <a:off x="13131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熊本県宇土市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37,997
37,863
74.30
15,435,423
14,834,327
524,317
8,469,517
15,921,878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33.7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人件費に係る経常収支比率は類似団体平均と比較して０．</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回っている。</a:t>
          </a:r>
          <a:r>
            <a:rPr kumimoji="1" lang="ja-JP" altLang="en-US" sz="1300">
              <a:solidFill>
                <a:schemeClr val="dk1"/>
              </a:solidFill>
              <a:effectLst/>
              <a:latin typeface="+mn-lt"/>
              <a:ea typeface="+mn-ea"/>
              <a:cs typeface="+mn-cs"/>
            </a:rPr>
            <a:t>前年度と比較すると０．６％上昇であるが，要因としては退職者の増加が挙げられる。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継続的に歓奨退職の促進・新規採用の抑制等による職員数の削減，指定管理者制度の導入，民間委託等の早期実施等行っているが，引き続き人件費の抑制に努める。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149860</xdr:rowOff>
    </xdr:to>
    <xdr:cxnSp macro="">
      <xdr:nvCxnSpPr>
        <xdr:cNvPr id="66" name="直線コネクタ 65"/>
        <xdr:cNvCxnSpPr/>
      </xdr:nvCxnSpPr>
      <xdr:spPr>
        <a:xfrm>
          <a:off x="3987800" y="627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36</xdr:row>
      <xdr:rowOff>142240</xdr:rowOff>
    </xdr:to>
    <xdr:cxnSp macro="">
      <xdr:nvCxnSpPr>
        <xdr:cNvPr id="69" name="直線コネクタ 68"/>
        <xdr:cNvCxnSpPr/>
      </xdr:nvCxnSpPr>
      <xdr:spPr>
        <a:xfrm flipV="1">
          <a:off x="3098800" y="627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142240</xdr:rowOff>
    </xdr:to>
    <xdr:cxnSp macro="">
      <xdr:nvCxnSpPr>
        <xdr:cNvPr id="72" name="直線コネクタ 71"/>
        <xdr:cNvCxnSpPr/>
      </xdr:nvCxnSpPr>
      <xdr:spPr>
        <a:xfrm>
          <a:off x="2209800" y="627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36</xdr:row>
      <xdr:rowOff>104140</xdr:rowOff>
    </xdr:to>
    <xdr:cxnSp macro="">
      <xdr:nvCxnSpPr>
        <xdr:cNvPr id="75" name="直線コネクタ 74"/>
        <xdr:cNvCxnSpPr/>
      </xdr:nvCxnSpPr>
      <xdr:spPr>
        <a:xfrm>
          <a:off x="1320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5" name="円/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71137</xdr:rowOff>
    </xdr:from>
    <xdr:ext cx="762000" cy="259045"/>
    <xdr:sp macro="" textlink="">
      <xdr:nvSpPr>
        <xdr:cNvPr id="86"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7" name="円/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91440</xdr:rowOff>
    </xdr:from>
    <xdr:to>
      <xdr:col>4</xdr:col>
      <xdr:colOff>396875</xdr:colOff>
      <xdr:row>37</xdr:row>
      <xdr:rowOff>21590</xdr:rowOff>
    </xdr:to>
    <xdr:sp macro="" textlink="">
      <xdr:nvSpPr>
        <xdr:cNvPr id="89" name="円/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90" name="テキスト ボックス 89"/>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91" name="円/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93" name="円/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物件費に係る経常収支比率は類似団体平均より低い水準で推移している。経常事務経費，旅費の削減など内部管理経費削減への徹底的な取り組みが要因としてあげられる。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ただし，</a:t>
          </a:r>
          <a:r>
            <a:rPr kumimoji="1" lang="ja-JP" altLang="ja-JP" sz="1300">
              <a:solidFill>
                <a:schemeClr val="dk1"/>
              </a:solidFill>
              <a:effectLst/>
              <a:latin typeface="+mn-lt"/>
              <a:ea typeface="+mn-ea"/>
              <a:cs typeface="+mn-cs"/>
            </a:rPr>
            <a:t>平成２８年度以降は平成２８年熊本地震の際の災害廃棄物処分等で大幅な物件費の増加が予想され，数値の上昇が懸念される。</a:t>
          </a:r>
          <a:endParaRPr lang="ja-JP" altLang="ja-JP" sz="1300">
            <a:effectLst/>
          </a:endParaRPr>
        </a:p>
        <a:p>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151493</xdr:rowOff>
    </xdr:to>
    <xdr:cxnSp macro="">
      <xdr:nvCxnSpPr>
        <xdr:cNvPr id="129" name="直線コネクタ 128"/>
        <xdr:cNvCxnSpPr/>
      </xdr:nvCxnSpPr>
      <xdr:spPr>
        <a:xfrm>
          <a:off x="15671800" y="2679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64407</xdr:rowOff>
    </xdr:from>
    <xdr:to>
      <xdr:col>22</xdr:col>
      <xdr:colOff>565150</xdr:colOff>
      <xdr:row>15</xdr:row>
      <xdr:rowOff>107950</xdr:rowOff>
    </xdr:to>
    <xdr:cxnSp macro="">
      <xdr:nvCxnSpPr>
        <xdr:cNvPr id="132" name="直線コネクタ 131"/>
        <xdr:cNvCxnSpPr/>
      </xdr:nvCxnSpPr>
      <xdr:spPr>
        <a:xfrm>
          <a:off x="14782800" y="263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31750</xdr:rowOff>
    </xdr:from>
    <xdr:to>
      <xdr:col>21</xdr:col>
      <xdr:colOff>361950</xdr:colOff>
      <xdr:row>15</xdr:row>
      <xdr:rowOff>64407</xdr:rowOff>
    </xdr:to>
    <xdr:cxnSp macro="">
      <xdr:nvCxnSpPr>
        <xdr:cNvPr id="135" name="直線コネクタ 134"/>
        <xdr:cNvCxnSpPr/>
      </xdr:nvCxnSpPr>
      <xdr:spPr>
        <a:xfrm>
          <a:off x="13893800" y="260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148771</xdr:rowOff>
    </xdr:from>
    <xdr:to>
      <xdr:col>20</xdr:col>
      <xdr:colOff>158750</xdr:colOff>
      <xdr:row>15</xdr:row>
      <xdr:rowOff>31750</xdr:rowOff>
    </xdr:to>
    <xdr:cxnSp macro="">
      <xdr:nvCxnSpPr>
        <xdr:cNvPr id="138" name="直線コネクタ 137"/>
        <xdr:cNvCxnSpPr/>
      </xdr:nvCxnSpPr>
      <xdr:spPr>
        <a:xfrm>
          <a:off x="13004800" y="25490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48" name="円/楕円 147"/>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117220</xdr:rowOff>
    </xdr:from>
    <xdr:ext cx="762000" cy="259045"/>
    <xdr:sp macro="" textlink="">
      <xdr:nvSpPr>
        <xdr:cNvPr id="149"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50" name="円/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13607</xdr:rowOff>
    </xdr:from>
    <xdr:to>
      <xdr:col>21</xdr:col>
      <xdr:colOff>412750</xdr:colOff>
      <xdr:row>15</xdr:row>
      <xdr:rowOff>115207</xdr:rowOff>
    </xdr:to>
    <xdr:sp macro="" textlink="">
      <xdr:nvSpPr>
        <xdr:cNvPr id="152" name="円/楕円 151"/>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125384</xdr:rowOff>
    </xdr:from>
    <xdr:ext cx="762000" cy="259045"/>
    <xdr:sp macro="" textlink="">
      <xdr:nvSpPr>
        <xdr:cNvPr id="153" name="テキスト ボックス 152"/>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54" name="円/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56" name="円/楕円 155"/>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38298</xdr:rowOff>
    </xdr:from>
    <xdr:ext cx="762000" cy="259045"/>
    <xdr:sp macro="" textlink="">
      <xdr:nvSpPr>
        <xdr:cNvPr id="157" name="テキスト ボックス 156"/>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扶助費に係る経常収支比率は，平成２５年度が前年度に比べ０．２ポイント減少したものの５年間の推移を見ると増加傾向にある。これは，類似団体平均を大きく上回っており，高齢化の進展に伴う医療費の増加等で今後も増加する可能性が大きい。今後，これまで以上に資格審査等の適正化を進め，上昇傾向に歯止めをかける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152400</xdr:rowOff>
    </xdr:from>
    <xdr:to>
      <xdr:col>7</xdr:col>
      <xdr:colOff>15875</xdr:colOff>
      <xdr:row>61</xdr:row>
      <xdr:rowOff>44450</xdr:rowOff>
    </xdr:to>
    <xdr:cxnSp macro="">
      <xdr:nvCxnSpPr>
        <xdr:cNvPr id="190" name="直線コネクタ 189"/>
        <xdr:cNvCxnSpPr/>
      </xdr:nvCxnSpPr>
      <xdr:spPr>
        <a:xfrm>
          <a:off x="3987800" y="10439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63500</xdr:rowOff>
    </xdr:from>
    <xdr:to>
      <xdr:col>5</xdr:col>
      <xdr:colOff>549275</xdr:colOff>
      <xdr:row>60</xdr:row>
      <xdr:rowOff>152400</xdr:rowOff>
    </xdr:to>
    <xdr:cxnSp macro="">
      <xdr:nvCxnSpPr>
        <xdr:cNvPr id="193" name="直線コネクタ 192"/>
        <xdr:cNvCxnSpPr/>
      </xdr:nvCxnSpPr>
      <xdr:spPr>
        <a:xfrm>
          <a:off x="3098800" y="10350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63500</xdr:rowOff>
    </xdr:from>
    <xdr:to>
      <xdr:col>4</xdr:col>
      <xdr:colOff>346075</xdr:colOff>
      <xdr:row>60</xdr:row>
      <xdr:rowOff>88900</xdr:rowOff>
    </xdr:to>
    <xdr:cxnSp macro="">
      <xdr:nvCxnSpPr>
        <xdr:cNvPr id="196" name="直線コネクタ 195"/>
        <xdr:cNvCxnSpPr/>
      </xdr:nvCxnSpPr>
      <xdr:spPr>
        <a:xfrm flipV="1">
          <a:off x="2209800" y="10350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120650</xdr:rowOff>
    </xdr:from>
    <xdr:to>
      <xdr:col>3</xdr:col>
      <xdr:colOff>142875</xdr:colOff>
      <xdr:row>60</xdr:row>
      <xdr:rowOff>88900</xdr:rowOff>
    </xdr:to>
    <xdr:cxnSp macro="">
      <xdr:nvCxnSpPr>
        <xdr:cNvPr id="199" name="直線コネクタ 198"/>
        <xdr:cNvCxnSpPr/>
      </xdr:nvCxnSpPr>
      <xdr:spPr>
        <a:xfrm>
          <a:off x="1320800" y="10236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165100</xdr:rowOff>
    </xdr:from>
    <xdr:to>
      <xdr:col>7</xdr:col>
      <xdr:colOff>66675</xdr:colOff>
      <xdr:row>61</xdr:row>
      <xdr:rowOff>95250</xdr:rowOff>
    </xdr:to>
    <xdr:sp macro="" textlink="">
      <xdr:nvSpPr>
        <xdr:cNvPr id="209" name="円/楕円 208"/>
        <xdr:cNvSpPr/>
      </xdr:nvSpPr>
      <xdr:spPr>
        <a:xfrm>
          <a:off x="47752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73677</xdr:rowOff>
    </xdr:from>
    <xdr:ext cx="762000" cy="259045"/>
    <xdr:sp macro="" textlink="">
      <xdr:nvSpPr>
        <xdr:cNvPr id="210" name="扶助費該当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101600</xdr:rowOff>
    </xdr:from>
    <xdr:to>
      <xdr:col>5</xdr:col>
      <xdr:colOff>600075</xdr:colOff>
      <xdr:row>61</xdr:row>
      <xdr:rowOff>31750</xdr:rowOff>
    </xdr:to>
    <xdr:sp macro="" textlink="">
      <xdr:nvSpPr>
        <xdr:cNvPr id="211" name="円/楕円 210"/>
        <xdr:cNvSpPr/>
      </xdr:nvSpPr>
      <xdr:spPr>
        <a:xfrm>
          <a:off x="3937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16527</xdr:rowOff>
    </xdr:from>
    <xdr:ext cx="736600" cy="259045"/>
    <xdr:sp macro="" textlink="">
      <xdr:nvSpPr>
        <xdr:cNvPr id="212" name="テキスト ボックス 211"/>
        <xdr:cNvSpPr txBox="1"/>
      </xdr:nvSpPr>
      <xdr:spPr>
        <a:xfrm>
          <a:off x="3606800" y="1047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12700</xdr:rowOff>
    </xdr:from>
    <xdr:to>
      <xdr:col>4</xdr:col>
      <xdr:colOff>396875</xdr:colOff>
      <xdr:row>60</xdr:row>
      <xdr:rowOff>114300</xdr:rowOff>
    </xdr:to>
    <xdr:sp macro="" textlink="">
      <xdr:nvSpPr>
        <xdr:cNvPr id="213" name="円/楕円 212"/>
        <xdr:cNvSpPr/>
      </xdr:nvSpPr>
      <xdr:spPr>
        <a:xfrm>
          <a:off x="3048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99077</xdr:rowOff>
    </xdr:from>
    <xdr:ext cx="762000" cy="259045"/>
    <xdr:sp macro="" textlink="">
      <xdr:nvSpPr>
        <xdr:cNvPr id="214" name="テキスト ボックス 213"/>
        <xdr:cNvSpPr txBox="1"/>
      </xdr:nvSpPr>
      <xdr:spPr>
        <a:xfrm>
          <a:off x="2717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38100</xdr:rowOff>
    </xdr:from>
    <xdr:to>
      <xdr:col>3</xdr:col>
      <xdr:colOff>193675</xdr:colOff>
      <xdr:row>60</xdr:row>
      <xdr:rowOff>139700</xdr:rowOff>
    </xdr:to>
    <xdr:sp macro="" textlink="">
      <xdr:nvSpPr>
        <xdr:cNvPr id="215" name="円/楕円 214"/>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124477</xdr:rowOff>
    </xdr:from>
    <xdr:ext cx="762000" cy="259045"/>
    <xdr:sp macro="" textlink="">
      <xdr:nvSpPr>
        <xdr:cNvPr id="216" name="テキスト ボックス 215"/>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69850</xdr:rowOff>
    </xdr:from>
    <xdr:to>
      <xdr:col>1</xdr:col>
      <xdr:colOff>676275</xdr:colOff>
      <xdr:row>60</xdr:row>
      <xdr:rowOff>0</xdr:rowOff>
    </xdr:to>
    <xdr:sp macro="" textlink="">
      <xdr:nvSpPr>
        <xdr:cNvPr id="217" name="円/楕円 216"/>
        <xdr:cNvSpPr/>
      </xdr:nvSpPr>
      <xdr:spPr>
        <a:xfrm>
          <a:off x="1270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156227</xdr:rowOff>
    </xdr:from>
    <xdr:ext cx="762000" cy="259045"/>
    <xdr:sp macro="" textlink="">
      <xdr:nvSpPr>
        <xdr:cNvPr id="218" name="テキスト ボックス 217"/>
        <xdr:cNvSpPr txBox="1"/>
      </xdr:nvSpPr>
      <xdr:spPr>
        <a:xfrm>
          <a:off x="93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その他に係る経常収支比率は類似団体平均を１．</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ポイント下回っているが，繰出金の増加が顕著である。特に，国民健康保険事業会計への基準外繰出金が増加傾向にある。今後は，特別会計の更なる財政健全化に努め，一般会計の負担軽減を図る。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56</xdr:row>
      <xdr:rowOff>142240</xdr:rowOff>
    </xdr:to>
    <xdr:cxnSp macro="">
      <xdr:nvCxnSpPr>
        <xdr:cNvPr id="251" name="直線コネクタ 250"/>
        <xdr:cNvCxnSpPr/>
      </xdr:nvCxnSpPr>
      <xdr:spPr>
        <a:xfrm flipV="1">
          <a:off x="15671800" y="9735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56</xdr:row>
      <xdr:rowOff>165100</xdr:rowOff>
    </xdr:to>
    <xdr:cxnSp macro="">
      <xdr:nvCxnSpPr>
        <xdr:cNvPr id="254" name="直線コネクタ 253"/>
        <xdr:cNvCxnSpPr/>
      </xdr:nvCxnSpPr>
      <xdr:spPr>
        <a:xfrm flipV="1">
          <a:off x="14782800" y="974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16510</xdr:rowOff>
    </xdr:to>
    <xdr:cxnSp macro="">
      <xdr:nvCxnSpPr>
        <xdr:cNvPr id="257" name="直線コネクタ 256"/>
        <xdr:cNvCxnSpPr/>
      </xdr:nvCxnSpPr>
      <xdr:spPr>
        <a:xfrm flipV="1">
          <a:off x="13893800" y="976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16510</xdr:rowOff>
    </xdr:to>
    <xdr:cxnSp macro="">
      <xdr:nvCxnSpPr>
        <xdr:cNvPr id="260" name="直線コネクタ 259"/>
        <xdr:cNvCxnSpPr/>
      </xdr:nvCxnSpPr>
      <xdr:spPr>
        <a:xfrm>
          <a:off x="13004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70" name="円/楕円 269"/>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71"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72" name="円/楕円 271"/>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73" name="テキスト ボックス 272"/>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74" name="円/楕円 273"/>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75" name="テキスト ボックス 27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6" name="円/楕円 275"/>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77487</xdr:rowOff>
    </xdr:from>
    <xdr:ext cx="762000" cy="259045"/>
    <xdr:sp macro="" textlink="">
      <xdr:nvSpPr>
        <xdr:cNvPr id="277" name="テキスト ボックス 276"/>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8" name="円/楕円 277"/>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9" name="テキスト ボックス 278"/>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補助費等の経常収支比率が前年度比</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ポイント増加し，類似団体を上回った。主な要因は，一部事務組合への負担金は前年度に比べ</a:t>
          </a:r>
          <a:r>
            <a:rPr kumimoji="1" lang="ja-JP" altLang="en-US" sz="1300">
              <a:solidFill>
                <a:schemeClr val="dk1"/>
              </a:solidFill>
              <a:effectLst/>
              <a:latin typeface="+mn-lt"/>
              <a:ea typeface="+mn-ea"/>
              <a:cs typeface="+mn-cs"/>
            </a:rPr>
            <a:t>増額したことや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地方創生に伴う事業を新たに行ったためです。</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，一部事務組合の施設統合等の予定もあり，</a:t>
          </a:r>
          <a:r>
            <a:rPr kumimoji="1" lang="ja-JP" altLang="ja-JP" sz="1300">
              <a:solidFill>
                <a:schemeClr val="dk1"/>
              </a:solidFill>
              <a:effectLst/>
              <a:latin typeface="+mn-lt"/>
              <a:ea typeface="+mn-ea"/>
              <a:cs typeface="+mn-cs"/>
            </a:rPr>
            <a:t>負担金事業の精査・検証に努め，一部事務組合の効率化を図る。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37</xdr:row>
      <xdr:rowOff>10414</xdr:rowOff>
    </xdr:to>
    <xdr:cxnSp macro="">
      <xdr:nvCxnSpPr>
        <xdr:cNvPr id="309" name="直線コネクタ 308"/>
        <xdr:cNvCxnSpPr/>
      </xdr:nvCxnSpPr>
      <xdr:spPr>
        <a:xfrm>
          <a:off x="15671800" y="62992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127000</xdr:rowOff>
    </xdr:to>
    <xdr:cxnSp macro="">
      <xdr:nvCxnSpPr>
        <xdr:cNvPr id="312" name="直線コネクタ 311"/>
        <xdr:cNvCxnSpPr/>
      </xdr:nvCxnSpPr>
      <xdr:spPr>
        <a:xfrm>
          <a:off x="14782800" y="620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72136</xdr:rowOff>
    </xdr:to>
    <xdr:cxnSp macro="">
      <xdr:nvCxnSpPr>
        <xdr:cNvPr id="315" name="直線コネクタ 314"/>
        <xdr:cNvCxnSpPr/>
      </xdr:nvCxnSpPr>
      <xdr:spPr>
        <a:xfrm flipV="1">
          <a:off x="13893800" y="62077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168148</xdr:rowOff>
    </xdr:to>
    <xdr:cxnSp macro="">
      <xdr:nvCxnSpPr>
        <xdr:cNvPr id="318" name="直線コネクタ 317"/>
        <xdr:cNvCxnSpPr/>
      </xdr:nvCxnSpPr>
      <xdr:spPr>
        <a:xfrm flipV="1">
          <a:off x="13004800" y="62443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28" name="円/楕円 327"/>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103141</xdr:rowOff>
    </xdr:from>
    <xdr:ext cx="762000" cy="259045"/>
    <xdr:sp macro="" textlink="">
      <xdr:nvSpPr>
        <xdr:cNvPr id="329"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30" name="円/楕円 329"/>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31" name="テキスト ボックス 330"/>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2" name="円/楕円 331"/>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33" name="テキスト ボックス 332"/>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34" name="円/楕円 333"/>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107713</xdr:rowOff>
    </xdr:from>
    <xdr:ext cx="762000" cy="259045"/>
    <xdr:sp macro="" textlink="">
      <xdr:nvSpPr>
        <xdr:cNvPr id="335" name="テキスト ボックス 334"/>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36" name="円/楕円 335"/>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37" name="テキスト ボックス 336"/>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公債費に係る経常収支比率は，類似団体平均と比較して１．</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ポイント下回っている。主な要因としては，地方債の新規発行の抑制に努めていること等があげられる。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ただ，平成２８年熊本地震の復旧・復興にかかる財源として，多くの地方債を発行せざるをえない状況であり，今後は公債費の大幅な増加が懸念される。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157480</xdr:rowOff>
    </xdr:from>
    <xdr:to>
      <xdr:col>7</xdr:col>
      <xdr:colOff>15875</xdr:colOff>
      <xdr:row>74</xdr:row>
      <xdr:rowOff>167005</xdr:rowOff>
    </xdr:to>
    <xdr:cxnSp macro="">
      <xdr:nvCxnSpPr>
        <xdr:cNvPr id="369" name="直線コネクタ 368"/>
        <xdr:cNvCxnSpPr/>
      </xdr:nvCxnSpPr>
      <xdr:spPr>
        <a:xfrm flipV="1">
          <a:off x="3987800" y="128447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157480</xdr:rowOff>
    </xdr:from>
    <xdr:to>
      <xdr:col>5</xdr:col>
      <xdr:colOff>549275</xdr:colOff>
      <xdr:row>74</xdr:row>
      <xdr:rowOff>167005</xdr:rowOff>
    </xdr:to>
    <xdr:cxnSp macro="">
      <xdr:nvCxnSpPr>
        <xdr:cNvPr id="372" name="直線コネクタ 371"/>
        <xdr:cNvCxnSpPr/>
      </xdr:nvCxnSpPr>
      <xdr:spPr>
        <a:xfrm>
          <a:off x="3098800" y="128447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157480</xdr:rowOff>
    </xdr:from>
    <xdr:to>
      <xdr:col>4</xdr:col>
      <xdr:colOff>346075</xdr:colOff>
      <xdr:row>75</xdr:row>
      <xdr:rowOff>5080</xdr:rowOff>
    </xdr:to>
    <xdr:cxnSp macro="">
      <xdr:nvCxnSpPr>
        <xdr:cNvPr id="375" name="直線コネクタ 374"/>
        <xdr:cNvCxnSpPr/>
      </xdr:nvCxnSpPr>
      <xdr:spPr>
        <a:xfrm flipV="1">
          <a:off x="2209800" y="12844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159385</xdr:rowOff>
    </xdr:from>
    <xdr:to>
      <xdr:col>3</xdr:col>
      <xdr:colOff>142875</xdr:colOff>
      <xdr:row>75</xdr:row>
      <xdr:rowOff>5080</xdr:rowOff>
    </xdr:to>
    <xdr:cxnSp macro="">
      <xdr:nvCxnSpPr>
        <xdr:cNvPr id="378" name="直線コネクタ 377"/>
        <xdr:cNvCxnSpPr/>
      </xdr:nvCxnSpPr>
      <xdr:spPr>
        <a:xfrm>
          <a:off x="1320800" y="128466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106680</xdr:rowOff>
    </xdr:from>
    <xdr:to>
      <xdr:col>7</xdr:col>
      <xdr:colOff>66675</xdr:colOff>
      <xdr:row>75</xdr:row>
      <xdr:rowOff>36830</xdr:rowOff>
    </xdr:to>
    <xdr:sp macro="" textlink="">
      <xdr:nvSpPr>
        <xdr:cNvPr id="388" name="円/楕円 387"/>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123207</xdr:rowOff>
    </xdr:from>
    <xdr:ext cx="762000" cy="259045"/>
    <xdr:sp macro="" textlink="">
      <xdr:nvSpPr>
        <xdr:cNvPr id="389"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116205</xdr:rowOff>
    </xdr:from>
    <xdr:to>
      <xdr:col>5</xdr:col>
      <xdr:colOff>600075</xdr:colOff>
      <xdr:row>75</xdr:row>
      <xdr:rowOff>46355</xdr:rowOff>
    </xdr:to>
    <xdr:sp macro="" textlink="">
      <xdr:nvSpPr>
        <xdr:cNvPr id="390" name="円/楕円 389"/>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56532</xdr:rowOff>
    </xdr:from>
    <xdr:ext cx="736600" cy="259045"/>
    <xdr:sp macro="" textlink="">
      <xdr:nvSpPr>
        <xdr:cNvPr id="391" name="テキスト ボックス 390"/>
        <xdr:cNvSpPr txBox="1"/>
      </xdr:nvSpPr>
      <xdr:spPr>
        <a:xfrm>
          <a:off x="3606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106680</xdr:rowOff>
    </xdr:from>
    <xdr:to>
      <xdr:col>4</xdr:col>
      <xdr:colOff>396875</xdr:colOff>
      <xdr:row>75</xdr:row>
      <xdr:rowOff>36830</xdr:rowOff>
    </xdr:to>
    <xdr:sp macro="" textlink="">
      <xdr:nvSpPr>
        <xdr:cNvPr id="392" name="円/楕円 391"/>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47007</xdr:rowOff>
    </xdr:from>
    <xdr:ext cx="762000" cy="259045"/>
    <xdr:sp macro="" textlink="">
      <xdr:nvSpPr>
        <xdr:cNvPr id="393" name="テキスト ボックス 392"/>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125730</xdr:rowOff>
    </xdr:from>
    <xdr:to>
      <xdr:col>3</xdr:col>
      <xdr:colOff>193675</xdr:colOff>
      <xdr:row>75</xdr:row>
      <xdr:rowOff>55880</xdr:rowOff>
    </xdr:to>
    <xdr:sp macro="" textlink="">
      <xdr:nvSpPr>
        <xdr:cNvPr id="394" name="円/楕円 393"/>
        <xdr:cNvSpPr/>
      </xdr:nvSpPr>
      <xdr:spPr>
        <a:xfrm>
          <a:off x="2159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66057</xdr:rowOff>
    </xdr:from>
    <xdr:ext cx="762000" cy="259045"/>
    <xdr:sp macro="" textlink="">
      <xdr:nvSpPr>
        <xdr:cNvPr id="395" name="テキスト ボックス 394"/>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108585</xdr:rowOff>
    </xdr:from>
    <xdr:to>
      <xdr:col>1</xdr:col>
      <xdr:colOff>676275</xdr:colOff>
      <xdr:row>75</xdr:row>
      <xdr:rowOff>38735</xdr:rowOff>
    </xdr:to>
    <xdr:sp macro="" textlink="">
      <xdr:nvSpPr>
        <xdr:cNvPr id="396" name="円/楕円 395"/>
        <xdr:cNvSpPr/>
      </xdr:nvSpPr>
      <xdr:spPr>
        <a:xfrm>
          <a:off x="1270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48912</xdr:rowOff>
    </xdr:from>
    <xdr:ext cx="762000" cy="259045"/>
    <xdr:sp macro="" textlink="">
      <xdr:nvSpPr>
        <xdr:cNvPr id="397" name="テキスト ボックス 396"/>
        <xdr:cNvSpPr txBox="1"/>
      </xdr:nvSpPr>
      <xdr:spPr>
        <a:xfrm>
          <a:off x="939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公債費以外に係る経常収支比率は，類似団体平均と比較しても依然上回っている状況である。要因の１つとしては，一部事務組合への負担金が多額になっていること</a:t>
          </a:r>
          <a:r>
            <a:rPr kumimoji="1" lang="ja-JP" altLang="en-US" sz="1300">
              <a:solidFill>
                <a:schemeClr val="dk1"/>
              </a:solidFill>
              <a:effectLst/>
              <a:latin typeface="+mn-lt"/>
              <a:ea typeface="+mn-ea"/>
              <a:cs typeface="+mn-cs"/>
            </a:rPr>
            <a:t>や扶助費の自然増</a:t>
          </a:r>
          <a:r>
            <a:rPr kumimoji="1" lang="ja-JP" altLang="ja-JP" sz="1300">
              <a:solidFill>
                <a:schemeClr val="dk1"/>
              </a:solidFill>
              <a:effectLst/>
              <a:latin typeface="+mn-lt"/>
              <a:ea typeface="+mn-ea"/>
              <a:cs typeface="+mn-cs"/>
            </a:rPr>
            <a:t>があげられる。今後も，より一層経常的な経費の抑制に努める。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129287</xdr:rowOff>
    </xdr:from>
    <xdr:to>
      <xdr:col>24</xdr:col>
      <xdr:colOff>31750</xdr:colOff>
      <xdr:row>80</xdr:row>
      <xdr:rowOff>76708</xdr:rowOff>
    </xdr:to>
    <xdr:cxnSp macro="">
      <xdr:nvCxnSpPr>
        <xdr:cNvPr id="428" name="直線コネクタ 427"/>
        <xdr:cNvCxnSpPr/>
      </xdr:nvCxnSpPr>
      <xdr:spPr>
        <a:xfrm>
          <a:off x="15671800" y="13673837"/>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24130</xdr:rowOff>
    </xdr:from>
    <xdr:to>
      <xdr:col>22</xdr:col>
      <xdr:colOff>565150</xdr:colOff>
      <xdr:row>79</xdr:row>
      <xdr:rowOff>129287</xdr:rowOff>
    </xdr:to>
    <xdr:cxnSp macro="">
      <xdr:nvCxnSpPr>
        <xdr:cNvPr id="431" name="直線コネクタ 430"/>
        <xdr:cNvCxnSpPr/>
      </xdr:nvCxnSpPr>
      <xdr:spPr>
        <a:xfrm>
          <a:off x="14782800" y="135686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24130</xdr:rowOff>
    </xdr:from>
    <xdr:to>
      <xdr:col>21</xdr:col>
      <xdr:colOff>361950</xdr:colOff>
      <xdr:row>79</xdr:row>
      <xdr:rowOff>46989</xdr:rowOff>
    </xdr:to>
    <xdr:cxnSp macro="">
      <xdr:nvCxnSpPr>
        <xdr:cNvPr id="434" name="直線コネクタ 433"/>
        <xdr:cNvCxnSpPr/>
      </xdr:nvCxnSpPr>
      <xdr:spPr>
        <a:xfrm flipV="1">
          <a:off x="13893800" y="13568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19558</xdr:rowOff>
    </xdr:from>
    <xdr:to>
      <xdr:col>20</xdr:col>
      <xdr:colOff>158750</xdr:colOff>
      <xdr:row>79</xdr:row>
      <xdr:rowOff>46989</xdr:rowOff>
    </xdr:to>
    <xdr:cxnSp macro="">
      <xdr:nvCxnSpPr>
        <xdr:cNvPr id="437" name="直線コネクタ 436"/>
        <xdr:cNvCxnSpPr/>
      </xdr:nvCxnSpPr>
      <xdr:spPr>
        <a:xfrm>
          <a:off x="13004800" y="135641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25908</xdr:rowOff>
    </xdr:from>
    <xdr:to>
      <xdr:col>24</xdr:col>
      <xdr:colOff>82550</xdr:colOff>
      <xdr:row>80</xdr:row>
      <xdr:rowOff>127508</xdr:rowOff>
    </xdr:to>
    <xdr:sp macro="" textlink="">
      <xdr:nvSpPr>
        <xdr:cNvPr id="447" name="円/楕円 446"/>
        <xdr:cNvSpPr/>
      </xdr:nvSpPr>
      <xdr:spPr>
        <a:xfrm>
          <a:off x="164592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169435</xdr:rowOff>
    </xdr:from>
    <xdr:ext cx="762000" cy="259045"/>
    <xdr:sp macro="" textlink="">
      <xdr:nvSpPr>
        <xdr:cNvPr id="448" name="公債費以外該当値テキスト"/>
        <xdr:cNvSpPr txBox="1"/>
      </xdr:nvSpPr>
      <xdr:spPr>
        <a:xfrm>
          <a:off x="165989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78487</xdr:rowOff>
    </xdr:from>
    <xdr:to>
      <xdr:col>22</xdr:col>
      <xdr:colOff>615950</xdr:colOff>
      <xdr:row>80</xdr:row>
      <xdr:rowOff>8637</xdr:rowOff>
    </xdr:to>
    <xdr:sp macro="" textlink="">
      <xdr:nvSpPr>
        <xdr:cNvPr id="449" name="円/楕円 448"/>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164864</xdr:rowOff>
    </xdr:from>
    <xdr:ext cx="736600" cy="259045"/>
    <xdr:sp macro="" textlink="">
      <xdr:nvSpPr>
        <xdr:cNvPr id="450" name="テキスト ボックス 449"/>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144780</xdr:rowOff>
    </xdr:from>
    <xdr:to>
      <xdr:col>21</xdr:col>
      <xdr:colOff>412750</xdr:colOff>
      <xdr:row>79</xdr:row>
      <xdr:rowOff>74930</xdr:rowOff>
    </xdr:to>
    <xdr:sp macro="" textlink="">
      <xdr:nvSpPr>
        <xdr:cNvPr id="451" name="円/楕円 450"/>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59707</xdr:rowOff>
    </xdr:from>
    <xdr:ext cx="762000" cy="259045"/>
    <xdr:sp macro="" textlink="">
      <xdr:nvSpPr>
        <xdr:cNvPr id="452" name="テキスト ボックス 451"/>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167639</xdr:rowOff>
    </xdr:from>
    <xdr:to>
      <xdr:col>20</xdr:col>
      <xdr:colOff>209550</xdr:colOff>
      <xdr:row>79</xdr:row>
      <xdr:rowOff>97789</xdr:rowOff>
    </xdr:to>
    <xdr:sp macro="" textlink="">
      <xdr:nvSpPr>
        <xdr:cNvPr id="453" name="円/楕円 452"/>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82566</xdr:rowOff>
    </xdr:from>
    <xdr:ext cx="762000" cy="259045"/>
    <xdr:sp macro="" textlink="">
      <xdr:nvSpPr>
        <xdr:cNvPr id="454" name="テキスト ボックス 453"/>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140208</xdr:rowOff>
    </xdr:from>
    <xdr:to>
      <xdr:col>19</xdr:col>
      <xdr:colOff>6350</xdr:colOff>
      <xdr:row>79</xdr:row>
      <xdr:rowOff>70358</xdr:rowOff>
    </xdr:to>
    <xdr:sp macro="" textlink="">
      <xdr:nvSpPr>
        <xdr:cNvPr id="455" name="円/楕円 454"/>
        <xdr:cNvSpPr/>
      </xdr:nvSpPr>
      <xdr:spPr>
        <a:xfrm>
          <a:off x="12954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55135</xdr:rowOff>
    </xdr:from>
    <xdr:ext cx="762000" cy="259045"/>
    <xdr:sp macro="" textlink="">
      <xdr:nvSpPr>
        <xdr:cNvPr id="456" name="テキスト ボックス 455"/>
        <xdr:cNvSpPr txBox="1"/>
      </xdr:nvSpPr>
      <xdr:spPr>
        <a:xfrm>
          <a:off x="12623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熊本県宇土市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152728</xdr:rowOff>
    </xdr:from>
    <xdr:to>
      <xdr:col>4</xdr:col>
      <xdr:colOff>1117600</xdr:colOff>
      <xdr:row>19</xdr:row>
      <xdr:rowOff>154557</xdr:rowOff>
    </xdr:to>
    <xdr:cxnSp macro="">
      <xdr:nvCxnSpPr>
        <xdr:cNvPr id="52" name="直線コネクタ 51"/>
        <xdr:cNvCxnSpPr/>
      </xdr:nvCxnSpPr>
      <xdr:spPr bwMode="auto">
        <a:xfrm flipV="1">
          <a:off x="5003800" y="3457903"/>
          <a:ext cx="6477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154557</xdr:rowOff>
    </xdr:from>
    <xdr:to>
      <xdr:col>4</xdr:col>
      <xdr:colOff>469900</xdr:colOff>
      <xdr:row>20</xdr:row>
      <xdr:rowOff>39784</xdr:rowOff>
    </xdr:to>
    <xdr:cxnSp macro="">
      <xdr:nvCxnSpPr>
        <xdr:cNvPr id="55" name="直線コネクタ 54"/>
        <xdr:cNvCxnSpPr/>
      </xdr:nvCxnSpPr>
      <xdr:spPr bwMode="auto">
        <a:xfrm flipV="1">
          <a:off x="4305300" y="3459732"/>
          <a:ext cx="698500" cy="56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27341</xdr:rowOff>
    </xdr:from>
    <xdr:to>
      <xdr:col>3</xdr:col>
      <xdr:colOff>904875</xdr:colOff>
      <xdr:row>20</xdr:row>
      <xdr:rowOff>39784</xdr:rowOff>
    </xdr:to>
    <xdr:cxnSp macro="">
      <xdr:nvCxnSpPr>
        <xdr:cNvPr id="58" name="直線コネクタ 57"/>
        <xdr:cNvCxnSpPr/>
      </xdr:nvCxnSpPr>
      <xdr:spPr bwMode="auto">
        <a:xfrm>
          <a:off x="3606800" y="3503966"/>
          <a:ext cx="698500" cy="12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151798</xdr:rowOff>
    </xdr:from>
    <xdr:to>
      <xdr:col>3</xdr:col>
      <xdr:colOff>206375</xdr:colOff>
      <xdr:row>20</xdr:row>
      <xdr:rowOff>27341</xdr:rowOff>
    </xdr:to>
    <xdr:cxnSp macro="">
      <xdr:nvCxnSpPr>
        <xdr:cNvPr id="61" name="直線コネクタ 60"/>
        <xdr:cNvCxnSpPr/>
      </xdr:nvCxnSpPr>
      <xdr:spPr bwMode="auto">
        <a:xfrm>
          <a:off x="2908300" y="3456973"/>
          <a:ext cx="698500" cy="4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101928</xdr:rowOff>
    </xdr:from>
    <xdr:to>
      <xdr:col>5</xdr:col>
      <xdr:colOff>34925</xdr:colOff>
      <xdr:row>20</xdr:row>
      <xdr:rowOff>32078</xdr:rowOff>
    </xdr:to>
    <xdr:sp macro="" textlink="">
      <xdr:nvSpPr>
        <xdr:cNvPr id="71" name="円/楕円 70"/>
        <xdr:cNvSpPr/>
      </xdr:nvSpPr>
      <xdr:spPr bwMode="auto">
        <a:xfrm>
          <a:off x="5600700" y="3407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10505</xdr:rowOff>
    </xdr:from>
    <xdr:ext cx="762000" cy="259045"/>
    <xdr:sp macro="" textlink="">
      <xdr:nvSpPr>
        <xdr:cNvPr id="72" name="人口1人当たり決算額の推移該当値テキスト130"/>
        <xdr:cNvSpPr txBox="1"/>
      </xdr:nvSpPr>
      <xdr:spPr>
        <a:xfrm>
          <a:off x="5740400" y="331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69,341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103757</xdr:rowOff>
    </xdr:from>
    <xdr:to>
      <xdr:col>4</xdr:col>
      <xdr:colOff>520700</xdr:colOff>
      <xdr:row>20</xdr:row>
      <xdr:rowOff>33907</xdr:rowOff>
    </xdr:to>
    <xdr:sp macro="" textlink="">
      <xdr:nvSpPr>
        <xdr:cNvPr id="73" name="円/楕円 72"/>
        <xdr:cNvSpPr/>
      </xdr:nvSpPr>
      <xdr:spPr bwMode="auto">
        <a:xfrm>
          <a:off x="4953000" y="340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18684</xdr:rowOff>
    </xdr:from>
    <xdr:ext cx="736600" cy="259045"/>
    <xdr:sp macro="" textlink="">
      <xdr:nvSpPr>
        <xdr:cNvPr id="74" name="テキスト ボックス 73"/>
        <xdr:cNvSpPr txBox="1"/>
      </xdr:nvSpPr>
      <xdr:spPr>
        <a:xfrm>
          <a:off x="4622800" y="3495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69,229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160434</xdr:rowOff>
    </xdr:from>
    <xdr:to>
      <xdr:col>3</xdr:col>
      <xdr:colOff>955675</xdr:colOff>
      <xdr:row>20</xdr:row>
      <xdr:rowOff>90584</xdr:rowOff>
    </xdr:to>
    <xdr:sp macro="" textlink="">
      <xdr:nvSpPr>
        <xdr:cNvPr id="75" name="円/楕円 74"/>
        <xdr:cNvSpPr/>
      </xdr:nvSpPr>
      <xdr:spPr bwMode="auto">
        <a:xfrm>
          <a:off x="4254500" y="3465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75361</xdr:rowOff>
    </xdr:from>
    <xdr:ext cx="762000" cy="259045"/>
    <xdr:sp macro="" textlink="">
      <xdr:nvSpPr>
        <xdr:cNvPr id="76" name="テキスト ボックス 75"/>
        <xdr:cNvSpPr txBox="1"/>
      </xdr:nvSpPr>
      <xdr:spPr>
        <a:xfrm>
          <a:off x="3924300" y="355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65,758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147991</xdr:rowOff>
    </xdr:from>
    <xdr:to>
      <xdr:col>3</xdr:col>
      <xdr:colOff>257175</xdr:colOff>
      <xdr:row>20</xdr:row>
      <xdr:rowOff>78141</xdr:rowOff>
    </xdr:to>
    <xdr:sp macro="" textlink="">
      <xdr:nvSpPr>
        <xdr:cNvPr id="77" name="円/楕円 76"/>
        <xdr:cNvSpPr/>
      </xdr:nvSpPr>
      <xdr:spPr bwMode="auto">
        <a:xfrm>
          <a:off x="3556000" y="3453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62918</xdr:rowOff>
    </xdr:from>
    <xdr:ext cx="762000" cy="259045"/>
    <xdr:sp macro="" textlink="">
      <xdr:nvSpPr>
        <xdr:cNvPr id="78" name="テキスト ボックス 77"/>
        <xdr:cNvSpPr txBox="1"/>
      </xdr:nvSpPr>
      <xdr:spPr>
        <a:xfrm>
          <a:off x="3225800" y="353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66,520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100998</xdr:rowOff>
    </xdr:from>
    <xdr:to>
      <xdr:col>2</xdr:col>
      <xdr:colOff>692150</xdr:colOff>
      <xdr:row>20</xdr:row>
      <xdr:rowOff>31148</xdr:rowOff>
    </xdr:to>
    <xdr:sp macro="" textlink="">
      <xdr:nvSpPr>
        <xdr:cNvPr id="79" name="円/楕円 78"/>
        <xdr:cNvSpPr/>
      </xdr:nvSpPr>
      <xdr:spPr bwMode="auto">
        <a:xfrm>
          <a:off x="2857500" y="3406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15925</xdr:rowOff>
    </xdr:from>
    <xdr:ext cx="762000" cy="259045"/>
    <xdr:sp macro="" textlink="">
      <xdr:nvSpPr>
        <xdr:cNvPr id="80" name="テキスト ボックス 79"/>
        <xdr:cNvSpPr txBox="1"/>
      </xdr:nvSpPr>
      <xdr:spPr>
        <a:xfrm>
          <a:off x="2527300" y="3492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13104</xdr:rowOff>
    </xdr:from>
    <xdr:to>
      <xdr:col>4</xdr:col>
      <xdr:colOff>1117600</xdr:colOff>
      <xdr:row>38</xdr:row>
      <xdr:rowOff>23723</xdr:rowOff>
    </xdr:to>
    <xdr:cxnSp macro="">
      <xdr:nvCxnSpPr>
        <xdr:cNvPr id="114" name="直線コネクタ 113"/>
        <xdr:cNvCxnSpPr/>
      </xdr:nvCxnSpPr>
      <xdr:spPr bwMode="auto">
        <a:xfrm flipV="1">
          <a:off x="5003800" y="7480704"/>
          <a:ext cx="647700" cy="10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23528</xdr:rowOff>
    </xdr:from>
    <xdr:to>
      <xdr:col>4</xdr:col>
      <xdr:colOff>469900</xdr:colOff>
      <xdr:row>38</xdr:row>
      <xdr:rowOff>23723</xdr:rowOff>
    </xdr:to>
    <xdr:cxnSp macro="">
      <xdr:nvCxnSpPr>
        <xdr:cNvPr id="117" name="直線コネクタ 116"/>
        <xdr:cNvCxnSpPr/>
      </xdr:nvCxnSpPr>
      <xdr:spPr bwMode="auto">
        <a:xfrm>
          <a:off x="4305300" y="7491128"/>
          <a:ext cx="698500" cy="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340988</xdr:rowOff>
    </xdr:from>
    <xdr:to>
      <xdr:col>3</xdr:col>
      <xdr:colOff>904875</xdr:colOff>
      <xdr:row>38</xdr:row>
      <xdr:rowOff>23528</xdr:rowOff>
    </xdr:to>
    <xdr:cxnSp macro="">
      <xdr:nvCxnSpPr>
        <xdr:cNvPr id="120" name="直線コネクタ 119"/>
        <xdr:cNvCxnSpPr/>
      </xdr:nvCxnSpPr>
      <xdr:spPr bwMode="auto">
        <a:xfrm>
          <a:off x="3606800" y="7465688"/>
          <a:ext cx="698500" cy="25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323745</xdr:rowOff>
    </xdr:from>
    <xdr:to>
      <xdr:col>3</xdr:col>
      <xdr:colOff>206375</xdr:colOff>
      <xdr:row>37</xdr:row>
      <xdr:rowOff>340988</xdr:rowOff>
    </xdr:to>
    <xdr:cxnSp macro="">
      <xdr:nvCxnSpPr>
        <xdr:cNvPr id="123" name="直線コネクタ 122"/>
        <xdr:cNvCxnSpPr/>
      </xdr:nvCxnSpPr>
      <xdr:spPr bwMode="auto">
        <a:xfrm>
          <a:off x="2908300" y="7448445"/>
          <a:ext cx="698500" cy="17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305204</xdr:rowOff>
    </xdr:from>
    <xdr:to>
      <xdr:col>5</xdr:col>
      <xdr:colOff>34925</xdr:colOff>
      <xdr:row>38</xdr:row>
      <xdr:rowOff>63904</xdr:rowOff>
    </xdr:to>
    <xdr:sp macro="" textlink="">
      <xdr:nvSpPr>
        <xdr:cNvPr id="133" name="円/楕円 132"/>
        <xdr:cNvSpPr/>
      </xdr:nvSpPr>
      <xdr:spPr bwMode="auto">
        <a:xfrm>
          <a:off x="5600700" y="742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19,894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315823</xdr:rowOff>
    </xdr:from>
    <xdr:to>
      <xdr:col>4</xdr:col>
      <xdr:colOff>520700</xdr:colOff>
      <xdr:row>38</xdr:row>
      <xdr:rowOff>74523</xdr:rowOff>
    </xdr:to>
    <xdr:sp macro="" textlink="">
      <xdr:nvSpPr>
        <xdr:cNvPr id="135" name="円/楕円 134"/>
        <xdr:cNvSpPr/>
      </xdr:nvSpPr>
      <xdr:spPr bwMode="auto">
        <a:xfrm>
          <a:off x="4953000" y="744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59300</xdr:rowOff>
    </xdr:from>
    <xdr:ext cx="736600" cy="259045"/>
    <xdr:sp macro="" textlink="">
      <xdr:nvSpPr>
        <xdr:cNvPr id="136" name="テキスト ボックス 135"/>
        <xdr:cNvSpPr txBox="1"/>
      </xdr:nvSpPr>
      <xdr:spPr>
        <a:xfrm>
          <a:off x="4622800" y="7526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315628</xdr:rowOff>
    </xdr:from>
    <xdr:to>
      <xdr:col>3</xdr:col>
      <xdr:colOff>955675</xdr:colOff>
      <xdr:row>38</xdr:row>
      <xdr:rowOff>74328</xdr:rowOff>
    </xdr:to>
    <xdr:sp macro="" textlink="">
      <xdr:nvSpPr>
        <xdr:cNvPr id="137" name="円/楕円 136"/>
        <xdr:cNvSpPr/>
      </xdr:nvSpPr>
      <xdr:spPr bwMode="auto">
        <a:xfrm>
          <a:off x="4254500" y="7440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59105</xdr:rowOff>
    </xdr:from>
    <xdr:ext cx="762000" cy="259045"/>
    <xdr:sp macro="" textlink="">
      <xdr:nvSpPr>
        <xdr:cNvPr id="138" name="テキスト ボックス 137"/>
        <xdr:cNvSpPr txBox="1"/>
      </xdr:nvSpPr>
      <xdr:spPr>
        <a:xfrm>
          <a:off x="3924300" y="75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290188</xdr:rowOff>
    </xdr:from>
    <xdr:to>
      <xdr:col>3</xdr:col>
      <xdr:colOff>257175</xdr:colOff>
      <xdr:row>38</xdr:row>
      <xdr:rowOff>48888</xdr:rowOff>
    </xdr:to>
    <xdr:sp macro="" textlink="">
      <xdr:nvSpPr>
        <xdr:cNvPr id="139" name="円/楕円 138"/>
        <xdr:cNvSpPr/>
      </xdr:nvSpPr>
      <xdr:spPr bwMode="auto">
        <a:xfrm>
          <a:off x="3556000" y="7414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33665</xdr:rowOff>
    </xdr:from>
    <xdr:ext cx="762000" cy="259045"/>
    <xdr:sp macro="" textlink="">
      <xdr:nvSpPr>
        <xdr:cNvPr id="140" name="テキスト ボックス 139"/>
        <xdr:cNvSpPr txBox="1"/>
      </xdr:nvSpPr>
      <xdr:spPr>
        <a:xfrm>
          <a:off x="3225800" y="750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23,835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272945</xdr:rowOff>
    </xdr:from>
    <xdr:to>
      <xdr:col>2</xdr:col>
      <xdr:colOff>692150</xdr:colOff>
      <xdr:row>38</xdr:row>
      <xdr:rowOff>31645</xdr:rowOff>
    </xdr:to>
    <xdr:sp macro="" textlink="">
      <xdr:nvSpPr>
        <xdr:cNvPr id="141" name="円/楕円 140"/>
        <xdr:cNvSpPr/>
      </xdr:nvSpPr>
      <xdr:spPr bwMode="auto">
        <a:xfrm>
          <a:off x="2857500" y="739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16422</xdr:rowOff>
    </xdr:from>
    <xdr:ext cx="762000" cy="259045"/>
    <xdr:sp macro="" textlink="">
      <xdr:nvSpPr>
        <xdr:cNvPr id="142" name="テキスト ボックス 141"/>
        <xdr:cNvSpPr txBox="1"/>
      </xdr:nvSpPr>
      <xdr:spPr>
        <a:xfrm>
          <a:off x="2527300" y="748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熊本県宇土市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37,997
37,863
7,430.00
15,435,423
14,834,327
524,317
8,469,517
15,921,878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33.7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754</xdr:rowOff>
    </xdr:from>
    <xdr:to>
      <xdr:col>6</xdr:col>
      <xdr:colOff>511175</xdr:colOff>
      <xdr:row>38</xdr:row>
      <xdr:rowOff>36144</xdr:rowOff>
    </xdr:to>
    <xdr:cxnSp macro="">
      <xdr:nvCxnSpPr>
        <xdr:cNvPr id="65" name="直線コネクタ 64"/>
        <xdr:cNvCxnSpPr/>
      </xdr:nvCxnSpPr>
      <xdr:spPr>
        <a:xfrm flipV="1">
          <a:off x="3797300" y="6515854"/>
          <a:ext cx="8382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19885</xdr:rowOff>
    </xdr:from>
    <xdr:to>
      <xdr:col>5</xdr:col>
      <xdr:colOff>358775</xdr:colOff>
      <xdr:row>38</xdr:row>
      <xdr:rowOff>36144</xdr:rowOff>
    </xdr:to>
    <xdr:cxnSp macro="">
      <xdr:nvCxnSpPr>
        <xdr:cNvPr id="68" name="直線コネクタ 67"/>
        <xdr:cNvCxnSpPr/>
      </xdr:nvCxnSpPr>
      <xdr:spPr>
        <a:xfrm>
          <a:off x="2908300" y="6534985"/>
          <a:ext cx="889000" cy="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19885</xdr:rowOff>
    </xdr:from>
    <xdr:to>
      <xdr:col>4</xdr:col>
      <xdr:colOff>155575</xdr:colOff>
      <xdr:row>38</xdr:row>
      <xdr:rowOff>28057</xdr:rowOff>
    </xdr:to>
    <xdr:cxnSp macro="">
      <xdr:nvCxnSpPr>
        <xdr:cNvPr id="71" name="直線コネクタ 70"/>
        <xdr:cNvCxnSpPr/>
      </xdr:nvCxnSpPr>
      <xdr:spPr>
        <a:xfrm flipV="1">
          <a:off x="2019300" y="6534985"/>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28057</xdr:rowOff>
    </xdr:from>
    <xdr:to>
      <xdr:col>2</xdr:col>
      <xdr:colOff>638175</xdr:colOff>
      <xdr:row>38</xdr:row>
      <xdr:rowOff>69248</xdr:rowOff>
    </xdr:to>
    <xdr:cxnSp macro="">
      <xdr:nvCxnSpPr>
        <xdr:cNvPr id="74" name="直線コネクタ 73"/>
        <xdr:cNvCxnSpPr/>
      </xdr:nvCxnSpPr>
      <xdr:spPr>
        <a:xfrm flipV="1">
          <a:off x="1130300" y="6543157"/>
          <a:ext cx="889000" cy="4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121404</xdr:rowOff>
    </xdr:from>
    <xdr:to>
      <xdr:col>6</xdr:col>
      <xdr:colOff>561975</xdr:colOff>
      <xdr:row>38</xdr:row>
      <xdr:rowOff>51554</xdr:rowOff>
    </xdr:to>
    <xdr:sp macro="" textlink="">
      <xdr:nvSpPr>
        <xdr:cNvPr id="84" name="円/楕円 83"/>
        <xdr:cNvSpPr/>
      </xdr:nvSpPr>
      <xdr:spPr>
        <a:xfrm>
          <a:off x="4584700" y="64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36331</xdr:rowOff>
    </xdr:from>
    <xdr:ext cx="534377" cy="259045"/>
    <xdr:sp macro="" textlink="">
      <xdr:nvSpPr>
        <xdr:cNvPr id="85" name="人件費該当値テキスト"/>
        <xdr:cNvSpPr txBox="1"/>
      </xdr:nvSpPr>
      <xdr:spPr>
        <a:xfrm>
          <a:off x="4686300" y="637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61,725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156794</xdr:rowOff>
    </xdr:from>
    <xdr:to>
      <xdr:col>5</xdr:col>
      <xdr:colOff>409575</xdr:colOff>
      <xdr:row>38</xdr:row>
      <xdr:rowOff>86944</xdr:rowOff>
    </xdr:to>
    <xdr:sp macro="" textlink="">
      <xdr:nvSpPr>
        <xdr:cNvPr id="86" name="円/楕円 85"/>
        <xdr:cNvSpPr/>
      </xdr:nvSpPr>
      <xdr:spPr>
        <a:xfrm>
          <a:off x="3746500" y="65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78071</xdr:rowOff>
    </xdr:from>
    <xdr:ext cx="534377" cy="259045"/>
    <xdr:sp macro="" textlink="">
      <xdr:nvSpPr>
        <xdr:cNvPr id="87" name="テキスト ボックス 86"/>
        <xdr:cNvSpPr txBox="1"/>
      </xdr:nvSpPr>
      <xdr:spPr>
        <a:xfrm>
          <a:off x="3530111" y="65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59,248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140535</xdr:rowOff>
    </xdr:from>
    <xdr:to>
      <xdr:col>4</xdr:col>
      <xdr:colOff>206375</xdr:colOff>
      <xdr:row>38</xdr:row>
      <xdr:rowOff>70685</xdr:rowOff>
    </xdr:to>
    <xdr:sp macro="" textlink="">
      <xdr:nvSpPr>
        <xdr:cNvPr id="88" name="円/楕円 87"/>
        <xdr:cNvSpPr/>
      </xdr:nvSpPr>
      <xdr:spPr>
        <a:xfrm>
          <a:off x="2857500" y="64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61812</xdr:rowOff>
    </xdr:from>
    <xdr:ext cx="534377" cy="259045"/>
    <xdr:sp macro="" textlink="">
      <xdr:nvSpPr>
        <xdr:cNvPr id="89" name="テキスト ボックス 88"/>
        <xdr:cNvSpPr txBox="1"/>
      </xdr:nvSpPr>
      <xdr:spPr>
        <a:xfrm>
          <a:off x="2641111" y="657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148708</xdr:rowOff>
    </xdr:from>
    <xdr:to>
      <xdr:col>3</xdr:col>
      <xdr:colOff>3175</xdr:colOff>
      <xdr:row>38</xdr:row>
      <xdr:rowOff>78857</xdr:rowOff>
    </xdr:to>
    <xdr:sp macro="" textlink="">
      <xdr:nvSpPr>
        <xdr:cNvPr id="90" name="円/楕円 89"/>
        <xdr:cNvSpPr/>
      </xdr:nvSpPr>
      <xdr:spPr>
        <a:xfrm>
          <a:off x="1968500" y="6492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69984</xdr:rowOff>
    </xdr:from>
    <xdr:ext cx="534377" cy="259045"/>
    <xdr:sp macro="" textlink="">
      <xdr:nvSpPr>
        <xdr:cNvPr id="91" name="テキスト ボックス 90"/>
        <xdr:cNvSpPr txBox="1"/>
      </xdr:nvSpPr>
      <xdr:spPr>
        <a:xfrm>
          <a:off x="1752111" y="658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18448</xdr:rowOff>
    </xdr:from>
    <xdr:to>
      <xdr:col>1</xdr:col>
      <xdr:colOff>485775</xdr:colOff>
      <xdr:row>38</xdr:row>
      <xdr:rowOff>120048</xdr:rowOff>
    </xdr:to>
    <xdr:sp macro="" textlink="">
      <xdr:nvSpPr>
        <xdr:cNvPr id="92" name="円/楕円 91"/>
        <xdr:cNvSpPr/>
      </xdr:nvSpPr>
      <xdr:spPr>
        <a:xfrm>
          <a:off x="1079500" y="653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111175</xdr:rowOff>
    </xdr:from>
    <xdr:ext cx="534377" cy="259045"/>
    <xdr:sp macro="" textlink="">
      <xdr:nvSpPr>
        <xdr:cNvPr id="93" name="テキスト ボックス 92"/>
        <xdr:cNvSpPr txBox="1"/>
      </xdr:nvSpPr>
      <xdr:spPr>
        <a:xfrm>
          <a:off x="863111" y="662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156159</xdr:rowOff>
    </xdr:from>
    <xdr:to>
      <xdr:col>6</xdr:col>
      <xdr:colOff>511175</xdr:colOff>
      <xdr:row>59</xdr:row>
      <xdr:rowOff>23596</xdr:rowOff>
    </xdr:to>
    <xdr:cxnSp macro="">
      <xdr:nvCxnSpPr>
        <xdr:cNvPr id="123" name="直線コネクタ 122"/>
        <xdr:cNvCxnSpPr/>
      </xdr:nvCxnSpPr>
      <xdr:spPr>
        <a:xfrm flipV="1">
          <a:off x="3797300" y="10100259"/>
          <a:ext cx="838200" cy="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23596</xdr:rowOff>
    </xdr:from>
    <xdr:to>
      <xdr:col>5</xdr:col>
      <xdr:colOff>358775</xdr:colOff>
      <xdr:row>59</xdr:row>
      <xdr:rowOff>46025</xdr:rowOff>
    </xdr:to>
    <xdr:cxnSp macro="">
      <xdr:nvCxnSpPr>
        <xdr:cNvPr id="126" name="直線コネクタ 125"/>
        <xdr:cNvCxnSpPr/>
      </xdr:nvCxnSpPr>
      <xdr:spPr>
        <a:xfrm flipV="1">
          <a:off x="2908300" y="10139146"/>
          <a:ext cx="889000" cy="2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46025</xdr:rowOff>
    </xdr:from>
    <xdr:to>
      <xdr:col>4</xdr:col>
      <xdr:colOff>155575</xdr:colOff>
      <xdr:row>59</xdr:row>
      <xdr:rowOff>48984</xdr:rowOff>
    </xdr:to>
    <xdr:cxnSp macro="">
      <xdr:nvCxnSpPr>
        <xdr:cNvPr id="129" name="直線コネクタ 128"/>
        <xdr:cNvCxnSpPr/>
      </xdr:nvCxnSpPr>
      <xdr:spPr>
        <a:xfrm flipV="1">
          <a:off x="2019300" y="10161575"/>
          <a:ext cx="88900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33083</xdr:rowOff>
    </xdr:from>
    <xdr:to>
      <xdr:col>2</xdr:col>
      <xdr:colOff>638175</xdr:colOff>
      <xdr:row>59</xdr:row>
      <xdr:rowOff>48984</xdr:rowOff>
    </xdr:to>
    <xdr:cxnSp macro="">
      <xdr:nvCxnSpPr>
        <xdr:cNvPr id="132" name="直線コネクタ 131"/>
        <xdr:cNvCxnSpPr/>
      </xdr:nvCxnSpPr>
      <xdr:spPr>
        <a:xfrm>
          <a:off x="1130300" y="10148633"/>
          <a:ext cx="8890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105359</xdr:rowOff>
    </xdr:from>
    <xdr:to>
      <xdr:col>6</xdr:col>
      <xdr:colOff>561975</xdr:colOff>
      <xdr:row>59</xdr:row>
      <xdr:rowOff>35509</xdr:rowOff>
    </xdr:to>
    <xdr:sp macro="" textlink="">
      <xdr:nvSpPr>
        <xdr:cNvPr id="142" name="円/楕円 141"/>
        <xdr:cNvSpPr/>
      </xdr:nvSpPr>
      <xdr:spPr>
        <a:xfrm>
          <a:off x="45847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20286</xdr:rowOff>
    </xdr:from>
    <xdr:ext cx="534377" cy="259045"/>
    <xdr:sp macro="" textlink="">
      <xdr:nvSpPr>
        <xdr:cNvPr id="143" name="物件費該当値テキスト"/>
        <xdr:cNvSpPr txBox="1"/>
      </xdr:nvSpPr>
      <xdr:spPr>
        <a:xfrm>
          <a:off x="4686300" y="99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34,704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144246</xdr:rowOff>
    </xdr:from>
    <xdr:to>
      <xdr:col>5</xdr:col>
      <xdr:colOff>409575</xdr:colOff>
      <xdr:row>59</xdr:row>
      <xdr:rowOff>74396</xdr:rowOff>
    </xdr:to>
    <xdr:sp macro="" textlink="">
      <xdr:nvSpPr>
        <xdr:cNvPr id="144" name="円/楕円 143"/>
        <xdr:cNvSpPr/>
      </xdr:nvSpPr>
      <xdr:spPr>
        <a:xfrm>
          <a:off x="3746500" y="100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65523</xdr:rowOff>
    </xdr:from>
    <xdr:ext cx="534377" cy="259045"/>
    <xdr:sp macro="" textlink="">
      <xdr:nvSpPr>
        <xdr:cNvPr id="145" name="テキスト ボックス 144"/>
        <xdr:cNvSpPr txBox="1"/>
      </xdr:nvSpPr>
      <xdr:spPr>
        <a:xfrm>
          <a:off x="3530111" y="1018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166675</xdr:rowOff>
    </xdr:from>
    <xdr:to>
      <xdr:col>4</xdr:col>
      <xdr:colOff>206375</xdr:colOff>
      <xdr:row>59</xdr:row>
      <xdr:rowOff>96825</xdr:rowOff>
    </xdr:to>
    <xdr:sp macro="" textlink="">
      <xdr:nvSpPr>
        <xdr:cNvPr id="146" name="円/楕円 145"/>
        <xdr:cNvSpPr/>
      </xdr:nvSpPr>
      <xdr:spPr>
        <a:xfrm>
          <a:off x="2857500" y="101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87952</xdr:rowOff>
    </xdr:from>
    <xdr:ext cx="534377" cy="259045"/>
    <xdr:sp macro="" textlink="">
      <xdr:nvSpPr>
        <xdr:cNvPr id="147" name="テキスト ボックス 146"/>
        <xdr:cNvSpPr txBox="1"/>
      </xdr:nvSpPr>
      <xdr:spPr>
        <a:xfrm>
          <a:off x="2641111" y="1020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169634</xdr:rowOff>
    </xdr:from>
    <xdr:to>
      <xdr:col>3</xdr:col>
      <xdr:colOff>3175</xdr:colOff>
      <xdr:row>59</xdr:row>
      <xdr:rowOff>99784</xdr:rowOff>
    </xdr:to>
    <xdr:sp macro="" textlink="">
      <xdr:nvSpPr>
        <xdr:cNvPr id="148" name="円/楕円 147"/>
        <xdr:cNvSpPr/>
      </xdr:nvSpPr>
      <xdr:spPr>
        <a:xfrm>
          <a:off x="1968500" y="1011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90911</xdr:rowOff>
    </xdr:from>
    <xdr:ext cx="534377" cy="259045"/>
    <xdr:sp macro="" textlink="">
      <xdr:nvSpPr>
        <xdr:cNvPr id="149" name="テキスト ボックス 148"/>
        <xdr:cNvSpPr txBox="1"/>
      </xdr:nvSpPr>
      <xdr:spPr>
        <a:xfrm>
          <a:off x="1752111" y="1020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153733</xdr:rowOff>
    </xdr:from>
    <xdr:to>
      <xdr:col>1</xdr:col>
      <xdr:colOff>485775</xdr:colOff>
      <xdr:row>59</xdr:row>
      <xdr:rowOff>83883</xdr:rowOff>
    </xdr:to>
    <xdr:sp macro="" textlink="">
      <xdr:nvSpPr>
        <xdr:cNvPr id="150" name="円/楕円 149"/>
        <xdr:cNvSpPr/>
      </xdr:nvSpPr>
      <xdr:spPr>
        <a:xfrm>
          <a:off x="1079500" y="100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75010</xdr:rowOff>
    </xdr:from>
    <xdr:ext cx="534377" cy="259045"/>
    <xdr:sp macro="" textlink="">
      <xdr:nvSpPr>
        <xdr:cNvPr id="151" name="テキスト ボックス 150"/>
        <xdr:cNvSpPr txBox="1"/>
      </xdr:nvSpPr>
      <xdr:spPr>
        <a:xfrm>
          <a:off x="863111" y="1019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94932</xdr:rowOff>
    </xdr:from>
    <xdr:to>
      <xdr:col>6</xdr:col>
      <xdr:colOff>511175</xdr:colOff>
      <xdr:row>78</xdr:row>
      <xdr:rowOff>99619</xdr:rowOff>
    </xdr:to>
    <xdr:cxnSp macro="">
      <xdr:nvCxnSpPr>
        <xdr:cNvPr id="180" name="直線コネクタ 179"/>
        <xdr:cNvCxnSpPr/>
      </xdr:nvCxnSpPr>
      <xdr:spPr>
        <a:xfrm>
          <a:off x="3797300" y="13468032"/>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94932</xdr:rowOff>
    </xdr:from>
    <xdr:to>
      <xdr:col>5</xdr:col>
      <xdr:colOff>358775</xdr:colOff>
      <xdr:row>78</xdr:row>
      <xdr:rowOff>99771</xdr:rowOff>
    </xdr:to>
    <xdr:cxnSp macro="">
      <xdr:nvCxnSpPr>
        <xdr:cNvPr id="183" name="直線コネクタ 182"/>
        <xdr:cNvCxnSpPr/>
      </xdr:nvCxnSpPr>
      <xdr:spPr>
        <a:xfrm flipV="1">
          <a:off x="2908300" y="13468032"/>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96495</xdr:rowOff>
    </xdr:from>
    <xdr:to>
      <xdr:col>4</xdr:col>
      <xdr:colOff>155575</xdr:colOff>
      <xdr:row>78</xdr:row>
      <xdr:rowOff>99771</xdr:rowOff>
    </xdr:to>
    <xdr:cxnSp macro="">
      <xdr:nvCxnSpPr>
        <xdr:cNvPr id="186" name="直線コネクタ 185"/>
        <xdr:cNvCxnSpPr/>
      </xdr:nvCxnSpPr>
      <xdr:spPr>
        <a:xfrm>
          <a:off x="2019300" y="13469595"/>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96495</xdr:rowOff>
    </xdr:from>
    <xdr:to>
      <xdr:col>2</xdr:col>
      <xdr:colOff>638175</xdr:colOff>
      <xdr:row>78</xdr:row>
      <xdr:rowOff>97713</xdr:rowOff>
    </xdr:to>
    <xdr:cxnSp macro="">
      <xdr:nvCxnSpPr>
        <xdr:cNvPr id="189" name="直線コネクタ 188"/>
        <xdr:cNvCxnSpPr/>
      </xdr:nvCxnSpPr>
      <xdr:spPr>
        <a:xfrm flipV="1">
          <a:off x="1130300" y="13469595"/>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48819</xdr:rowOff>
    </xdr:from>
    <xdr:to>
      <xdr:col>6</xdr:col>
      <xdr:colOff>561975</xdr:colOff>
      <xdr:row>78</xdr:row>
      <xdr:rowOff>150419</xdr:rowOff>
    </xdr:to>
    <xdr:sp macro="" textlink="">
      <xdr:nvSpPr>
        <xdr:cNvPr id="199" name="円/楕円 198"/>
        <xdr:cNvSpPr/>
      </xdr:nvSpPr>
      <xdr:spPr>
        <a:xfrm>
          <a:off x="4584700" y="134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135196</xdr:rowOff>
    </xdr:from>
    <xdr:ext cx="469744" cy="259045"/>
    <xdr:sp macro="" textlink="">
      <xdr:nvSpPr>
        <xdr:cNvPr id="200" name="維持補修費該当値テキスト"/>
        <xdr:cNvSpPr txBox="1"/>
      </xdr:nvSpPr>
      <xdr:spPr>
        <a:xfrm>
          <a:off x="4686300" y="133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44132</xdr:rowOff>
    </xdr:from>
    <xdr:to>
      <xdr:col>5</xdr:col>
      <xdr:colOff>409575</xdr:colOff>
      <xdr:row>78</xdr:row>
      <xdr:rowOff>145732</xdr:rowOff>
    </xdr:to>
    <xdr:sp macro="" textlink="">
      <xdr:nvSpPr>
        <xdr:cNvPr id="201" name="円/楕円 200"/>
        <xdr:cNvSpPr/>
      </xdr:nvSpPr>
      <xdr:spPr>
        <a:xfrm>
          <a:off x="3746500" y="134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136859</xdr:rowOff>
    </xdr:from>
    <xdr:ext cx="469744" cy="259045"/>
    <xdr:sp macro="" textlink="">
      <xdr:nvSpPr>
        <xdr:cNvPr id="202" name="テキスト ボックス 201"/>
        <xdr:cNvSpPr txBox="1"/>
      </xdr:nvSpPr>
      <xdr:spPr>
        <a:xfrm>
          <a:off x="3562427" y="1350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48971</xdr:rowOff>
    </xdr:from>
    <xdr:to>
      <xdr:col>4</xdr:col>
      <xdr:colOff>206375</xdr:colOff>
      <xdr:row>78</xdr:row>
      <xdr:rowOff>150571</xdr:rowOff>
    </xdr:to>
    <xdr:sp macro="" textlink="">
      <xdr:nvSpPr>
        <xdr:cNvPr id="203" name="円/楕円 202"/>
        <xdr:cNvSpPr/>
      </xdr:nvSpPr>
      <xdr:spPr>
        <a:xfrm>
          <a:off x="2857500" y="13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141698</xdr:rowOff>
    </xdr:from>
    <xdr:ext cx="469744" cy="259045"/>
    <xdr:sp macro="" textlink="">
      <xdr:nvSpPr>
        <xdr:cNvPr id="204" name="テキスト ボックス 203"/>
        <xdr:cNvSpPr txBox="1"/>
      </xdr:nvSpPr>
      <xdr:spPr>
        <a:xfrm>
          <a:off x="2673427" y="1351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45695</xdr:rowOff>
    </xdr:from>
    <xdr:to>
      <xdr:col>3</xdr:col>
      <xdr:colOff>3175</xdr:colOff>
      <xdr:row>78</xdr:row>
      <xdr:rowOff>147295</xdr:rowOff>
    </xdr:to>
    <xdr:sp macro="" textlink="">
      <xdr:nvSpPr>
        <xdr:cNvPr id="205" name="円/楕円 204"/>
        <xdr:cNvSpPr/>
      </xdr:nvSpPr>
      <xdr:spPr>
        <a:xfrm>
          <a:off x="1968500" y="134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138422</xdr:rowOff>
    </xdr:from>
    <xdr:ext cx="469744" cy="259045"/>
    <xdr:sp macro="" textlink="">
      <xdr:nvSpPr>
        <xdr:cNvPr id="206" name="テキスト ボックス 205"/>
        <xdr:cNvSpPr txBox="1"/>
      </xdr:nvSpPr>
      <xdr:spPr>
        <a:xfrm>
          <a:off x="1784427" y="1351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46913</xdr:rowOff>
    </xdr:from>
    <xdr:to>
      <xdr:col>1</xdr:col>
      <xdr:colOff>485775</xdr:colOff>
      <xdr:row>78</xdr:row>
      <xdr:rowOff>148513</xdr:rowOff>
    </xdr:to>
    <xdr:sp macro="" textlink="">
      <xdr:nvSpPr>
        <xdr:cNvPr id="207" name="円/楕円 206"/>
        <xdr:cNvSpPr/>
      </xdr:nvSpPr>
      <xdr:spPr>
        <a:xfrm>
          <a:off x="1079500" y="1342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139640</xdr:rowOff>
    </xdr:from>
    <xdr:ext cx="469744" cy="259045"/>
    <xdr:sp macro="" textlink="">
      <xdr:nvSpPr>
        <xdr:cNvPr id="208" name="テキスト ボックス 207"/>
        <xdr:cNvSpPr txBox="1"/>
      </xdr:nvSpPr>
      <xdr:spPr>
        <a:xfrm>
          <a:off x="895427" y="1351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130975</xdr:rowOff>
    </xdr:from>
    <xdr:to>
      <xdr:col>6</xdr:col>
      <xdr:colOff>511175</xdr:colOff>
      <xdr:row>96</xdr:row>
      <xdr:rowOff>17387</xdr:rowOff>
    </xdr:to>
    <xdr:cxnSp macro="">
      <xdr:nvCxnSpPr>
        <xdr:cNvPr id="238" name="直線コネクタ 237"/>
        <xdr:cNvCxnSpPr/>
      </xdr:nvCxnSpPr>
      <xdr:spPr>
        <a:xfrm flipV="1">
          <a:off x="3797300" y="16418725"/>
          <a:ext cx="838200" cy="5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17387</xdr:rowOff>
    </xdr:from>
    <xdr:to>
      <xdr:col>5</xdr:col>
      <xdr:colOff>358775</xdr:colOff>
      <xdr:row>96</xdr:row>
      <xdr:rowOff>119926</xdr:rowOff>
    </xdr:to>
    <xdr:cxnSp macro="">
      <xdr:nvCxnSpPr>
        <xdr:cNvPr id="241" name="直線コネクタ 240"/>
        <xdr:cNvCxnSpPr/>
      </xdr:nvCxnSpPr>
      <xdr:spPr>
        <a:xfrm flipV="1">
          <a:off x="2908300" y="16476587"/>
          <a:ext cx="889000" cy="10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119926</xdr:rowOff>
    </xdr:from>
    <xdr:to>
      <xdr:col>4</xdr:col>
      <xdr:colOff>155575</xdr:colOff>
      <xdr:row>96</xdr:row>
      <xdr:rowOff>154115</xdr:rowOff>
    </xdr:to>
    <xdr:cxnSp macro="">
      <xdr:nvCxnSpPr>
        <xdr:cNvPr id="244" name="直線コネクタ 243"/>
        <xdr:cNvCxnSpPr/>
      </xdr:nvCxnSpPr>
      <xdr:spPr>
        <a:xfrm flipV="1">
          <a:off x="2019300" y="16579126"/>
          <a:ext cx="889000" cy="3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154115</xdr:rowOff>
    </xdr:from>
    <xdr:to>
      <xdr:col>2</xdr:col>
      <xdr:colOff>638175</xdr:colOff>
      <xdr:row>97</xdr:row>
      <xdr:rowOff>31496</xdr:rowOff>
    </xdr:to>
    <xdr:cxnSp macro="">
      <xdr:nvCxnSpPr>
        <xdr:cNvPr id="247" name="直線コネクタ 246"/>
        <xdr:cNvCxnSpPr/>
      </xdr:nvCxnSpPr>
      <xdr:spPr>
        <a:xfrm flipV="1">
          <a:off x="1130300" y="16613315"/>
          <a:ext cx="889000" cy="4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80175</xdr:rowOff>
    </xdr:from>
    <xdr:to>
      <xdr:col>6</xdr:col>
      <xdr:colOff>561975</xdr:colOff>
      <xdr:row>96</xdr:row>
      <xdr:rowOff>10325</xdr:rowOff>
    </xdr:to>
    <xdr:sp macro="" textlink="">
      <xdr:nvSpPr>
        <xdr:cNvPr id="257" name="円/楕円 256"/>
        <xdr:cNvSpPr/>
      </xdr:nvSpPr>
      <xdr:spPr>
        <a:xfrm>
          <a:off x="4584700" y="163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103052</xdr:rowOff>
    </xdr:from>
    <xdr:ext cx="599010" cy="259045"/>
    <xdr:sp macro="" textlink="">
      <xdr:nvSpPr>
        <xdr:cNvPr id="258" name="扶助費該当値テキスト"/>
        <xdr:cNvSpPr txBox="1"/>
      </xdr:nvSpPr>
      <xdr:spPr>
        <a:xfrm>
          <a:off x="4686300" y="1621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107,187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138037</xdr:rowOff>
    </xdr:from>
    <xdr:to>
      <xdr:col>5</xdr:col>
      <xdr:colOff>409575</xdr:colOff>
      <xdr:row>96</xdr:row>
      <xdr:rowOff>68187</xdr:rowOff>
    </xdr:to>
    <xdr:sp macro="" textlink="">
      <xdr:nvSpPr>
        <xdr:cNvPr id="259" name="円/楕円 258"/>
        <xdr:cNvSpPr/>
      </xdr:nvSpPr>
      <xdr:spPr>
        <a:xfrm>
          <a:off x="3746500" y="1642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84714</xdr:rowOff>
    </xdr:from>
    <xdr:ext cx="599010" cy="259045"/>
    <xdr:sp macro="" textlink="">
      <xdr:nvSpPr>
        <xdr:cNvPr id="260" name="テキスト ボックス 259"/>
        <xdr:cNvSpPr txBox="1"/>
      </xdr:nvSpPr>
      <xdr:spPr>
        <a:xfrm>
          <a:off x="3497794" y="162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102,631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69126</xdr:rowOff>
    </xdr:from>
    <xdr:to>
      <xdr:col>4</xdr:col>
      <xdr:colOff>206375</xdr:colOff>
      <xdr:row>96</xdr:row>
      <xdr:rowOff>170726</xdr:rowOff>
    </xdr:to>
    <xdr:sp macro="" textlink="">
      <xdr:nvSpPr>
        <xdr:cNvPr id="261" name="円/楕円 260"/>
        <xdr:cNvSpPr/>
      </xdr:nvSpPr>
      <xdr:spPr>
        <a:xfrm>
          <a:off x="2857500" y="165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15803</xdr:rowOff>
    </xdr:from>
    <xdr:ext cx="534377" cy="259045"/>
    <xdr:sp macro="" textlink="">
      <xdr:nvSpPr>
        <xdr:cNvPr id="262" name="テキスト ボックス 261"/>
        <xdr:cNvSpPr txBox="1"/>
      </xdr:nvSpPr>
      <xdr:spPr>
        <a:xfrm>
          <a:off x="2641111" y="1630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94,557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103315</xdr:rowOff>
    </xdr:from>
    <xdr:to>
      <xdr:col>3</xdr:col>
      <xdr:colOff>3175</xdr:colOff>
      <xdr:row>97</xdr:row>
      <xdr:rowOff>33465</xdr:rowOff>
    </xdr:to>
    <xdr:sp macro="" textlink="">
      <xdr:nvSpPr>
        <xdr:cNvPr id="263" name="円/楕円 262"/>
        <xdr:cNvSpPr/>
      </xdr:nvSpPr>
      <xdr:spPr>
        <a:xfrm>
          <a:off x="1968500" y="165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49992</xdr:rowOff>
    </xdr:from>
    <xdr:ext cx="534377" cy="259045"/>
    <xdr:sp macro="" textlink="">
      <xdr:nvSpPr>
        <xdr:cNvPr id="264" name="テキスト ボックス 263"/>
        <xdr:cNvSpPr txBox="1"/>
      </xdr:nvSpPr>
      <xdr:spPr>
        <a:xfrm>
          <a:off x="1752111" y="163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91,865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152146</xdr:rowOff>
    </xdr:from>
    <xdr:to>
      <xdr:col>1</xdr:col>
      <xdr:colOff>485775</xdr:colOff>
      <xdr:row>97</xdr:row>
      <xdr:rowOff>82296</xdr:rowOff>
    </xdr:to>
    <xdr:sp macro="" textlink="">
      <xdr:nvSpPr>
        <xdr:cNvPr id="265" name="円/楕円 264"/>
        <xdr:cNvSpPr/>
      </xdr:nvSpPr>
      <xdr:spPr>
        <a:xfrm>
          <a:off x="1079500" y="166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98823</xdr:rowOff>
    </xdr:from>
    <xdr:ext cx="534377" cy="259045"/>
    <xdr:sp macro="" textlink="">
      <xdr:nvSpPr>
        <xdr:cNvPr id="266" name="テキスト ボックス 265"/>
        <xdr:cNvSpPr txBox="1"/>
      </xdr:nvSpPr>
      <xdr:spPr>
        <a:xfrm>
          <a:off x="863111" y="163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42669</xdr:rowOff>
    </xdr:from>
    <xdr:to>
      <xdr:col>15</xdr:col>
      <xdr:colOff>180975</xdr:colOff>
      <xdr:row>37</xdr:row>
      <xdr:rowOff>131804</xdr:rowOff>
    </xdr:to>
    <xdr:cxnSp macro="">
      <xdr:nvCxnSpPr>
        <xdr:cNvPr id="299" name="直線コネクタ 298"/>
        <xdr:cNvCxnSpPr/>
      </xdr:nvCxnSpPr>
      <xdr:spPr>
        <a:xfrm flipV="1">
          <a:off x="9639300" y="6386319"/>
          <a:ext cx="838200" cy="8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131804</xdr:rowOff>
    </xdr:from>
    <xdr:to>
      <xdr:col>14</xdr:col>
      <xdr:colOff>28575</xdr:colOff>
      <xdr:row>38</xdr:row>
      <xdr:rowOff>11188</xdr:rowOff>
    </xdr:to>
    <xdr:cxnSp macro="">
      <xdr:nvCxnSpPr>
        <xdr:cNvPr id="302" name="直線コネクタ 301"/>
        <xdr:cNvCxnSpPr/>
      </xdr:nvCxnSpPr>
      <xdr:spPr>
        <a:xfrm flipV="1">
          <a:off x="8750300" y="6475454"/>
          <a:ext cx="889000" cy="5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4378</xdr:rowOff>
    </xdr:from>
    <xdr:to>
      <xdr:col>12</xdr:col>
      <xdr:colOff>511175</xdr:colOff>
      <xdr:row>38</xdr:row>
      <xdr:rowOff>11188</xdr:rowOff>
    </xdr:to>
    <xdr:cxnSp macro="">
      <xdr:nvCxnSpPr>
        <xdr:cNvPr id="305" name="直線コネクタ 304"/>
        <xdr:cNvCxnSpPr/>
      </xdr:nvCxnSpPr>
      <xdr:spPr>
        <a:xfrm>
          <a:off x="7861300" y="6519478"/>
          <a:ext cx="889000" cy="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147691</xdr:rowOff>
    </xdr:from>
    <xdr:to>
      <xdr:col>11</xdr:col>
      <xdr:colOff>307975</xdr:colOff>
      <xdr:row>38</xdr:row>
      <xdr:rowOff>4378</xdr:rowOff>
    </xdr:to>
    <xdr:cxnSp macro="">
      <xdr:nvCxnSpPr>
        <xdr:cNvPr id="308" name="直線コネクタ 307"/>
        <xdr:cNvCxnSpPr/>
      </xdr:nvCxnSpPr>
      <xdr:spPr>
        <a:xfrm>
          <a:off x="6972300" y="6491341"/>
          <a:ext cx="889000" cy="2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163319</xdr:rowOff>
    </xdr:from>
    <xdr:to>
      <xdr:col>15</xdr:col>
      <xdr:colOff>231775</xdr:colOff>
      <xdr:row>37</xdr:row>
      <xdr:rowOff>93469</xdr:rowOff>
    </xdr:to>
    <xdr:sp macro="" textlink="">
      <xdr:nvSpPr>
        <xdr:cNvPr id="318" name="円/楕円 317"/>
        <xdr:cNvSpPr/>
      </xdr:nvSpPr>
      <xdr:spPr>
        <a:xfrm>
          <a:off x="10426700" y="633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141746</xdr:rowOff>
    </xdr:from>
    <xdr:ext cx="534377" cy="259045"/>
    <xdr:sp macro="" textlink="">
      <xdr:nvSpPr>
        <xdr:cNvPr id="319" name="補助費等該当値テキスト"/>
        <xdr:cNvSpPr txBox="1"/>
      </xdr:nvSpPr>
      <xdr:spPr>
        <a:xfrm>
          <a:off x="10528300" y="631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46,187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81004</xdr:rowOff>
    </xdr:from>
    <xdr:to>
      <xdr:col>14</xdr:col>
      <xdr:colOff>79375</xdr:colOff>
      <xdr:row>38</xdr:row>
      <xdr:rowOff>11154</xdr:rowOff>
    </xdr:to>
    <xdr:sp macro="" textlink="">
      <xdr:nvSpPr>
        <xdr:cNvPr id="320" name="円/楕円 319"/>
        <xdr:cNvSpPr/>
      </xdr:nvSpPr>
      <xdr:spPr>
        <a:xfrm>
          <a:off x="9588500" y="642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2281</xdr:rowOff>
    </xdr:from>
    <xdr:ext cx="534377" cy="259045"/>
    <xdr:sp macro="" textlink="">
      <xdr:nvSpPr>
        <xdr:cNvPr id="321" name="テキスト ボックス 320"/>
        <xdr:cNvSpPr txBox="1"/>
      </xdr:nvSpPr>
      <xdr:spPr>
        <a:xfrm>
          <a:off x="9372111" y="651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131839</xdr:rowOff>
    </xdr:from>
    <xdr:to>
      <xdr:col>12</xdr:col>
      <xdr:colOff>561975</xdr:colOff>
      <xdr:row>38</xdr:row>
      <xdr:rowOff>61988</xdr:rowOff>
    </xdr:to>
    <xdr:sp macro="" textlink="">
      <xdr:nvSpPr>
        <xdr:cNvPr id="322" name="円/楕円 321"/>
        <xdr:cNvSpPr/>
      </xdr:nvSpPr>
      <xdr:spPr>
        <a:xfrm>
          <a:off x="8699500" y="64754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53115</xdr:rowOff>
    </xdr:from>
    <xdr:ext cx="534377" cy="259045"/>
    <xdr:sp macro="" textlink="">
      <xdr:nvSpPr>
        <xdr:cNvPr id="323" name="テキスト ボックス 322"/>
        <xdr:cNvSpPr txBox="1"/>
      </xdr:nvSpPr>
      <xdr:spPr>
        <a:xfrm>
          <a:off x="8483111" y="656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125028</xdr:rowOff>
    </xdr:from>
    <xdr:to>
      <xdr:col>11</xdr:col>
      <xdr:colOff>358775</xdr:colOff>
      <xdr:row>38</xdr:row>
      <xdr:rowOff>55178</xdr:rowOff>
    </xdr:to>
    <xdr:sp macro="" textlink="">
      <xdr:nvSpPr>
        <xdr:cNvPr id="324" name="円/楕円 323"/>
        <xdr:cNvSpPr/>
      </xdr:nvSpPr>
      <xdr:spPr>
        <a:xfrm>
          <a:off x="7810500" y="64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46305</xdr:rowOff>
    </xdr:from>
    <xdr:ext cx="534377" cy="259045"/>
    <xdr:sp macro="" textlink="">
      <xdr:nvSpPr>
        <xdr:cNvPr id="325" name="テキスト ボックス 324"/>
        <xdr:cNvSpPr txBox="1"/>
      </xdr:nvSpPr>
      <xdr:spPr>
        <a:xfrm>
          <a:off x="7594111" y="656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96891</xdr:rowOff>
    </xdr:from>
    <xdr:to>
      <xdr:col>10</xdr:col>
      <xdr:colOff>155575</xdr:colOff>
      <xdr:row>38</xdr:row>
      <xdr:rowOff>27042</xdr:rowOff>
    </xdr:to>
    <xdr:sp macro="" textlink="">
      <xdr:nvSpPr>
        <xdr:cNvPr id="326" name="円/楕円 325"/>
        <xdr:cNvSpPr/>
      </xdr:nvSpPr>
      <xdr:spPr>
        <a:xfrm>
          <a:off x="6921500" y="6440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18169</xdr:rowOff>
    </xdr:from>
    <xdr:ext cx="534377" cy="259045"/>
    <xdr:sp macro="" textlink="">
      <xdr:nvSpPr>
        <xdr:cNvPr id="327" name="テキスト ボックス 326"/>
        <xdr:cNvSpPr txBox="1"/>
      </xdr:nvSpPr>
      <xdr:spPr>
        <a:xfrm>
          <a:off x="6705111" y="653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97432</xdr:rowOff>
    </xdr:from>
    <xdr:to>
      <xdr:col>15</xdr:col>
      <xdr:colOff>180975</xdr:colOff>
      <xdr:row>58</xdr:row>
      <xdr:rowOff>103377</xdr:rowOff>
    </xdr:to>
    <xdr:cxnSp macro="">
      <xdr:nvCxnSpPr>
        <xdr:cNvPr id="354" name="直線コネクタ 353"/>
        <xdr:cNvCxnSpPr/>
      </xdr:nvCxnSpPr>
      <xdr:spPr>
        <a:xfrm>
          <a:off x="9639300" y="10041532"/>
          <a:ext cx="838200" cy="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68868</xdr:rowOff>
    </xdr:from>
    <xdr:to>
      <xdr:col>14</xdr:col>
      <xdr:colOff>28575</xdr:colOff>
      <xdr:row>58</xdr:row>
      <xdr:rowOff>97432</xdr:rowOff>
    </xdr:to>
    <xdr:cxnSp macro="">
      <xdr:nvCxnSpPr>
        <xdr:cNvPr id="357" name="直線コネクタ 356"/>
        <xdr:cNvCxnSpPr/>
      </xdr:nvCxnSpPr>
      <xdr:spPr>
        <a:xfrm>
          <a:off x="8750300" y="10012968"/>
          <a:ext cx="889000" cy="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68868</xdr:rowOff>
    </xdr:from>
    <xdr:to>
      <xdr:col>12</xdr:col>
      <xdr:colOff>511175</xdr:colOff>
      <xdr:row>58</xdr:row>
      <xdr:rowOff>94990</xdr:rowOff>
    </xdr:to>
    <xdr:cxnSp macro="">
      <xdr:nvCxnSpPr>
        <xdr:cNvPr id="360" name="直線コネクタ 359"/>
        <xdr:cNvCxnSpPr/>
      </xdr:nvCxnSpPr>
      <xdr:spPr>
        <a:xfrm flipV="1">
          <a:off x="7861300" y="10012968"/>
          <a:ext cx="889000" cy="2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53035</xdr:rowOff>
    </xdr:from>
    <xdr:to>
      <xdr:col>11</xdr:col>
      <xdr:colOff>307975</xdr:colOff>
      <xdr:row>58</xdr:row>
      <xdr:rowOff>94990</xdr:rowOff>
    </xdr:to>
    <xdr:cxnSp macro="">
      <xdr:nvCxnSpPr>
        <xdr:cNvPr id="363" name="直線コネクタ 362"/>
        <xdr:cNvCxnSpPr/>
      </xdr:nvCxnSpPr>
      <xdr:spPr>
        <a:xfrm>
          <a:off x="6972300" y="9997135"/>
          <a:ext cx="889000" cy="4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52577</xdr:rowOff>
    </xdr:from>
    <xdr:to>
      <xdr:col>15</xdr:col>
      <xdr:colOff>231775</xdr:colOff>
      <xdr:row>58</xdr:row>
      <xdr:rowOff>154177</xdr:rowOff>
    </xdr:to>
    <xdr:sp macro="" textlink="">
      <xdr:nvSpPr>
        <xdr:cNvPr id="373" name="円/楕円 372"/>
        <xdr:cNvSpPr/>
      </xdr:nvSpPr>
      <xdr:spPr>
        <a:xfrm>
          <a:off x="10426700" y="99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160634</xdr:rowOff>
    </xdr:from>
    <xdr:ext cx="534377" cy="259045"/>
    <xdr:sp macro="" textlink="">
      <xdr:nvSpPr>
        <xdr:cNvPr id="374" name="普通建設事業費該当値テキスト"/>
        <xdr:cNvSpPr txBox="1"/>
      </xdr:nvSpPr>
      <xdr:spPr>
        <a:xfrm>
          <a:off x="10528300" y="99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46632</xdr:rowOff>
    </xdr:from>
    <xdr:to>
      <xdr:col>14</xdr:col>
      <xdr:colOff>79375</xdr:colOff>
      <xdr:row>58</xdr:row>
      <xdr:rowOff>148232</xdr:rowOff>
    </xdr:to>
    <xdr:sp macro="" textlink="">
      <xdr:nvSpPr>
        <xdr:cNvPr id="375" name="円/楕円 374"/>
        <xdr:cNvSpPr/>
      </xdr:nvSpPr>
      <xdr:spPr>
        <a:xfrm>
          <a:off x="9588500" y="99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139359</xdr:rowOff>
    </xdr:from>
    <xdr:ext cx="534377" cy="259045"/>
    <xdr:sp macro="" textlink="">
      <xdr:nvSpPr>
        <xdr:cNvPr id="376" name="テキスト ボックス 375"/>
        <xdr:cNvSpPr txBox="1"/>
      </xdr:nvSpPr>
      <xdr:spPr>
        <a:xfrm>
          <a:off x="9372111" y="1008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18068</xdr:rowOff>
    </xdr:from>
    <xdr:to>
      <xdr:col>12</xdr:col>
      <xdr:colOff>561975</xdr:colOff>
      <xdr:row>58</xdr:row>
      <xdr:rowOff>119668</xdr:rowOff>
    </xdr:to>
    <xdr:sp macro="" textlink="">
      <xdr:nvSpPr>
        <xdr:cNvPr id="377" name="円/楕円 376"/>
        <xdr:cNvSpPr/>
      </xdr:nvSpPr>
      <xdr:spPr>
        <a:xfrm>
          <a:off x="8699500" y="99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110795</xdr:rowOff>
    </xdr:from>
    <xdr:ext cx="534377" cy="259045"/>
    <xdr:sp macro="" textlink="">
      <xdr:nvSpPr>
        <xdr:cNvPr id="378" name="テキスト ボックス 377"/>
        <xdr:cNvSpPr txBox="1"/>
      </xdr:nvSpPr>
      <xdr:spPr>
        <a:xfrm>
          <a:off x="8483111" y="1005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44190</xdr:rowOff>
    </xdr:from>
    <xdr:to>
      <xdr:col>11</xdr:col>
      <xdr:colOff>358775</xdr:colOff>
      <xdr:row>58</xdr:row>
      <xdr:rowOff>145790</xdr:rowOff>
    </xdr:to>
    <xdr:sp macro="" textlink="">
      <xdr:nvSpPr>
        <xdr:cNvPr id="379" name="円/楕円 378"/>
        <xdr:cNvSpPr/>
      </xdr:nvSpPr>
      <xdr:spPr>
        <a:xfrm>
          <a:off x="7810500" y="99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136917</xdr:rowOff>
    </xdr:from>
    <xdr:ext cx="534377" cy="259045"/>
    <xdr:sp macro="" textlink="">
      <xdr:nvSpPr>
        <xdr:cNvPr id="380" name="テキスト ボックス 379"/>
        <xdr:cNvSpPr txBox="1"/>
      </xdr:nvSpPr>
      <xdr:spPr>
        <a:xfrm>
          <a:off x="7594111" y="1008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2235</xdr:rowOff>
    </xdr:from>
    <xdr:to>
      <xdr:col>10</xdr:col>
      <xdr:colOff>155575</xdr:colOff>
      <xdr:row>58</xdr:row>
      <xdr:rowOff>103835</xdr:rowOff>
    </xdr:to>
    <xdr:sp macro="" textlink="">
      <xdr:nvSpPr>
        <xdr:cNvPr id="381" name="円/楕円 380"/>
        <xdr:cNvSpPr/>
      </xdr:nvSpPr>
      <xdr:spPr>
        <a:xfrm>
          <a:off x="6921500" y="99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120362</xdr:rowOff>
    </xdr:from>
    <xdr:ext cx="534377" cy="259045"/>
    <xdr:sp macro="" textlink="">
      <xdr:nvSpPr>
        <xdr:cNvPr id="382" name="テキスト ボックス 381"/>
        <xdr:cNvSpPr txBox="1"/>
      </xdr:nvSpPr>
      <xdr:spPr>
        <a:xfrm>
          <a:off x="6705111" y="97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6294</xdr:rowOff>
    </xdr:from>
    <xdr:to>
      <xdr:col>15</xdr:col>
      <xdr:colOff>180975</xdr:colOff>
      <xdr:row>79</xdr:row>
      <xdr:rowOff>14253</xdr:rowOff>
    </xdr:to>
    <xdr:cxnSp macro="">
      <xdr:nvCxnSpPr>
        <xdr:cNvPr id="411" name="直線コネクタ 410"/>
        <xdr:cNvCxnSpPr/>
      </xdr:nvCxnSpPr>
      <xdr:spPr>
        <a:xfrm>
          <a:off x="9639300" y="13550844"/>
          <a:ext cx="838200" cy="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134903</xdr:rowOff>
    </xdr:from>
    <xdr:to>
      <xdr:col>15</xdr:col>
      <xdr:colOff>231775</xdr:colOff>
      <xdr:row>79</xdr:row>
      <xdr:rowOff>65053</xdr:rowOff>
    </xdr:to>
    <xdr:sp macro="" textlink="">
      <xdr:nvSpPr>
        <xdr:cNvPr id="421" name="円/楕円 420"/>
        <xdr:cNvSpPr/>
      </xdr:nvSpPr>
      <xdr:spPr>
        <a:xfrm>
          <a:off x="10426700" y="1350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23,777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126944</xdr:rowOff>
    </xdr:from>
    <xdr:to>
      <xdr:col>14</xdr:col>
      <xdr:colOff>79375</xdr:colOff>
      <xdr:row>79</xdr:row>
      <xdr:rowOff>57094</xdr:rowOff>
    </xdr:to>
    <xdr:sp macro="" textlink="">
      <xdr:nvSpPr>
        <xdr:cNvPr id="423" name="円/楕円 422"/>
        <xdr:cNvSpPr/>
      </xdr:nvSpPr>
      <xdr:spPr>
        <a:xfrm>
          <a:off x="9588500" y="1350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48221</xdr:rowOff>
    </xdr:from>
    <xdr:ext cx="534377" cy="259045"/>
    <xdr:sp macro="" textlink="">
      <xdr:nvSpPr>
        <xdr:cNvPr id="424" name="テキスト ボックス 423"/>
        <xdr:cNvSpPr txBox="1"/>
      </xdr:nvSpPr>
      <xdr:spPr>
        <a:xfrm>
          <a:off x="9372111" y="1359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160358</xdr:rowOff>
    </xdr:from>
    <xdr:to>
      <xdr:col>15</xdr:col>
      <xdr:colOff>180975</xdr:colOff>
      <xdr:row>99</xdr:row>
      <xdr:rowOff>19571</xdr:rowOff>
    </xdr:to>
    <xdr:cxnSp macro="">
      <xdr:nvCxnSpPr>
        <xdr:cNvPr id="453" name="直線コネクタ 452"/>
        <xdr:cNvCxnSpPr/>
      </xdr:nvCxnSpPr>
      <xdr:spPr>
        <a:xfrm>
          <a:off x="9639300" y="16962458"/>
          <a:ext cx="838200" cy="3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140221</xdr:rowOff>
    </xdr:from>
    <xdr:to>
      <xdr:col>15</xdr:col>
      <xdr:colOff>231775</xdr:colOff>
      <xdr:row>99</xdr:row>
      <xdr:rowOff>70371</xdr:rowOff>
    </xdr:to>
    <xdr:sp macro="" textlink="">
      <xdr:nvSpPr>
        <xdr:cNvPr id="463" name="円/楕円 462"/>
        <xdr:cNvSpPr/>
      </xdr:nvSpPr>
      <xdr:spPr>
        <a:xfrm>
          <a:off x="10426700" y="169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55148</xdr:rowOff>
    </xdr:from>
    <xdr:ext cx="469744" cy="259045"/>
    <xdr:sp macro="" textlink="">
      <xdr:nvSpPr>
        <xdr:cNvPr id="464" name="普通建設事業費 （ うち更新整備　）該当値テキスト"/>
        <xdr:cNvSpPr txBox="1"/>
      </xdr:nvSpPr>
      <xdr:spPr>
        <a:xfrm>
          <a:off x="10528300" y="1685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109558</xdr:rowOff>
    </xdr:from>
    <xdr:to>
      <xdr:col>14</xdr:col>
      <xdr:colOff>79375</xdr:colOff>
      <xdr:row>99</xdr:row>
      <xdr:rowOff>39708</xdr:rowOff>
    </xdr:to>
    <xdr:sp macro="" textlink="">
      <xdr:nvSpPr>
        <xdr:cNvPr id="465" name="円/楕円 464"/>
        <xdr:cNvSpPr/>
      </xdr:nvSpPr>
      <xdr:spPr>
        <a:xfrm>
          <a:off x="9588500" y="169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30835</xdr:rowOff>
    </xdr:from>
    <xdr:ext cx="469744" cy="259045"/>
    <xdr:sp macro="" textlink="">
      <xdr:nvSpPr>
        <xdr:cNvPr id="466" name="テキスト ボックス 465"/>
        <xdr:cNvSpPr txBox="1"/>
      </xdr:nvSpPr>
      <xdr:spPr>
        <a:xfrm>
          <a:off x="9404427" y="1700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130241</xdr:rowOff>
    </xdr:from>
    <xdr:to>
      <xdr:col>23</xdr:col>
      <xdr:colOff>517525</xdr:colOff>
      <xdr:row>38</xdr:row>
      <xdr:rowOff>139549</xdr:rowOff>
    </xdr:to>
    <xdr:cxnSp macro="">
      <xdr:nvCxnSpPr>
        <xdr:cNvPr id="493" name="直線コネクタ 492"/>
        <xdr:cNvCxnSpPr/>
      </xdr:nvCxnSpPr>
      <xdr:spPr>
        <a:xfrm flipV="1">
          <a:off x="15481300" y="6645341"/>
          <a:ext cx="8382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139156</xdr:rowOff>
    </xdr:from>
    <xdr:to>
      <xdr:col>22</xdr:col>
      <xdr:colOff>365125</xdr:colOff>
      <xdr:row>38</xdr:row>
      <xdr:rowOff>139549</xdr:rowOff>
    </xdr:to>
    <xdr:cxnSp macro="">
      <xdr:nvCxnSpPr>
        <xdr:cNvPr id="496" name="直線コネクタ 495"/>
        <xdr:cNvCxnSpPr/>
      </xdr:nvCxnSpPr>
      <xdr:spPr>
        <a:xfrm>
          <a:off x="14592300" y="6654256"/>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137812</xdr:rowOff>
    </xdr:from>
    <xdr:to>
      <xdr:col>21</xdr:col>
      <xdr:colOff>161925</xdr:colOff>
      <xdr:row>38</xdr:row>
      <xdr:rowOff>139156</xdr:rowOff>
    </xdr:to>
    <xdr:cxnSp macro="">
      <xdr:nvCxnSpPr>
        <xdr:cNvPr id="499" name="直線コネクタ 498"/>
        <xdr:cNvCxnSpPr/>
      </xdr:nvCxnSpPr>
      <xdr:spPr>
        <a:xfrm>
          <a:off x="13703300" y="6652912"/>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134108</xdr:rowOff>
    </xdr:from>
    <xdr:to>
      <xdr:col>19</xdr:col>
      <xdr:colOff>644525</xdr:colOff>
      <xdr:row>38</xdr:row>
      <xdr:rowOff>137812</xdr:rowOff>
    </xdr:to>
    <xdr:cxnSp macro="">
      <xdr:nvCxnSpPr>
        <xdr:cNvPr id="502" name="直線コネクタ 501"/>
        <xdr:cNvCxnSpPr/>
      </xdr:nvCxnSpPr>
      <xdr:spPr>
        <a:xfrm>
          <a:off x="12814300" y="6649208"/>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79441</xdr:rowOff>
    </xdr:from>
    <xdr:to>
      <xdr:col>23</xdr:col>
      <xdr:colOff>568325</xdr:colOff>
      <xdr:row>39</xdr:row>
      <xdr:rowOff>9591</xdr:rowOff>
    </xdr:to>
    <xdr:sp macro="" textlink="">
      <xdr:nvSpPr>
        <xdr:cNvPr id="512" name="円/楕円 511"/>
        <xdr:cNvSpPr/>
      </xdr:nvSpPr>
      <xdr:spPr>
        <a:xfrm>
          <a:off x="16268700" y="659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469744" cy="259045"/>
    <xdr:sp macro="" textlink="">
      <xdr:nvSpPr>
        <xdr:cNvPr id="513" name="災害復旧事業費該当値テキスト"/>
        <xdr:cNvSpPr txBox="1"/>
      </xdr:nvSpPr>
      <xdr:spPr>
        <a:xfrm>
          <a:off x="16370300" y="65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88749</xdr:rowOff>
    </xdr:from>
    <xdr:to>
      <xdr:col>22</xdr:col>
      <xdr:colOff>415925</xdr:colOff>
      <xdr:row>39</xdr:row>
      <xdr:rowOff>18899</xdr:rowOff>
    </xdr:to>
    <xdr:sp macro="" textlink="">
      <xdr:nvSpPr>
        <xdr:cNvPr id="514" name="円/楕円 513"/>
        <xdr:cNvSpPr/>
      </xdr:nvSpPr>
      <xdr:spPr>
        <a:xfrm>
          <a:off x="15430500" y="66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10026</xdr:rowOff>
    </xdr:from>
    <xdr:ext cx="313932" cy="259045"/>
    <xdr:sp macro="" textlink="">
      <xdr:nvSpPr>
        <xdr:cNvPr id="515" name="テキスト ボックス 514"/>
        <xdr:cNvSpPr txBox="1"/>
      </xdr:nvSpPr>
      <xdr:spPr>
        <a:xfrm>
          <a:off x="15324333" y="66965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88356</xdr:rowOff>
    </xdr:from>
    <xdr:to>
      <xdr:col>21</xdr:col>
      <xdr:colOff>212725</xdr:colOff>
      <xdr:row>39</xdr:row>
      <xdr:rowOff>18506</xdr:rowOff>
    </xdr:to>
    <xdr:sp macro="" textlink="">
      <xdr:nvSpPr>
        <xdr:cNvPr id="516" name="円/楕円 515"/>
        <xdr:cNvSpPr/>
      </xdr:nvSpPr>
      <xdr:spPr>
        <a:xfrm>
          <a:off x="14541500" y="660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9633</xdr:rowOff>
    </xdr:from>
    <xdr:ext cx="378565" cy="259045"/>
    <xdr:sp macro="" textlink="">
      <xdr:nvSpPr>
        <xdr:cNvPr id="517" name="テキスト ボックス 516"/>
        <xdr:cNvSpPr txBox="1"/>
      </xdr:nvSpPr>
      <xdr:spPr>
        <a:xfrm>
          <a:off x="14403017" y="6696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87012</xdr:rowOff>
    </xdr:from>
    <xdr:to>
      <xdr:col>20</xdr:col>
      <xdr:colOff>9525</xdr:colOff>
      <xdr:row>39</xdr:row>
      <xdr:rowOff>17162</xdr:rowOff>
    </xdr:to>
    <xdr:sp macro="" textlink="">
      <xdr:nvSpPr>
        <xdr:cNvPr id="518" name="円/楕円 517"/>
        <xdr:cNvSpPr/>
      </xdr:nvSpPr>
      <xdr:spPr>
        <a:xfrm>
          <a:off x="13652500" y="66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8289</xdr:rowOff>
    </xdr:from>
    <xdr:ext cx="378565" cy="259045"/>
    <xdr:sp macro="" textlink="">
      <xdr:nvSpPr>
        <xdr:cNvPr id="519" name="テキスト ボックス 518"/>
        <xdr:cNvSpPr txBox="1"/>
      </xdr:nvSpPr>
      <xdr:spPr>
        <a:xfrm>
          <a:off x="13514017" y="6694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83308</xdr:rowOff>
    </xdr:from>
    <xdr:to>
      <xdr:col>18</xdr:col>
      <xdr:colOff>492125</xdr:colOff>
      <xdr:row>39</xdr:row>
      <xdr:rowOff>13458</xdr:rowOff>
    </xdr:to>
    <xdr:sp macro="" textlink="">
      <xdr:nvSpPr>
        <xdr:cNvPr id="520" name="円/楕円 519"/>
        <xdr:cNvSpPr/>
      </xdr:nvSpPr>
      <xdr:spPr>
        <a:xfrm>
          <a:off x="12763500" y="659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4585</xdr:rowOff>
    </xdr:from>
    <xdr:ext cx="469744" cy="259045"/>
    <xdr:sp macro="" textlink="">
      <xdr:nvSpPr>
        <xdr:cNvPr id="521" name="テキスト ボックス 520"/>
        <xdr:cNvSpPr txBox="1"/>
      </xdr:nvSpPr>
      <xdr:spPr>
        <a:xfrm>
          <a:off x="12579427" y="669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34810</xdr:rowOff>
    </xdr:from>
    <xdr:to>
      <xdr:col>23</xdr:col>
      <xdr:colOff>517525</xdr:colOff>
      <xdr:row>78</xdr:row>
      <xdr:rowOff>47715</xdr:rowOff>
    </xdr:to>
    <xdr:cxnSp macro="">
      <xdr:nvCxnSpPr>
        <xdr:cNvPr id="605" name="直線コネクタ 604"/>
        <xdr:cNvCxnSpPr/>
      </xdr:nvCxnSpPr>
      <xdr:spPr>
        <a:xfrm>
          <a:off x="15481300" y="13407910"/>
          <a:ext cx="838200" cy="1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34136</xdr:rowOff>
    </xdr:from>
    <xdr:to>
      <xdr:col>22</xdr:col>
      <xdr:colOff>365125</xdr:colOff>
      <xdr:row>78</xdr:row>
      <xdr:rowOff>34810</xdr:rowOff>
    </xdr:to>
    <xdr:cxnSp macro="">
      <xdr:nvCxnSpPr>
        <xdr:cNvPr id="608" name="直線コネクタ 607"/>
        <xdr:cNvCxnSpPr/>
      </xdr:nvCxnSpPr>
      <xdr:spPr>
        <a:xfrm>
          <a:off x="14592300" y="13407236"/>
          <a:ext cx="88900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27549</xdr:rowOff>
    </xdr:from>
    <xdr:to>
      <xdr:col>21</xdr:col>
      <xdr:colOff>161925</xdr:colOff>
      <xdr:row>78</xdr:row>
      <xdr:rowOff>34136</xdr:rowOff>
    </xdr:to>
    <xdr:cxnSp macro="">
      <xdr:nvCxnSpPr>
        <xdr:cNvPr id="611" name="直線コネクタ 610"/>
        <xdr:cNvCxnSpPr/>
      </xdr:nvCxnSpPr>
      <xdr:spPr>
        <a:xfrm>
          <a:off x="13703300" y="13400649"/>
          <a:ext cx="889000" cy="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27549</xdr:rowOff>
    </xdr:from>
    <xdr:to>
      <xdr:col>19</xdr:col>
      <xdr:colOff>644525</xdr:colOff>
      <xdr:row>78</xdr:row>
      <xdr:rowOff>30060</xdr:rowOff>
    </xdr:to>
    <xdr:cxnSp macro="">
      <xdr:nvCxnSpPr>
        <xdr:cNvPr id="614" name="直線コネクタ 613"/>
        <xdr:cNvCxnSpPr/>
      </xdr:nvCxnSpPr>
      <xdr:spPr>
        <a:xfrm flipV="1">
          <a:off x="12814300" y="13400649"/>
          <a:ext cx="889000" cy="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168365</xdr:rowOff>
    </xdr:from>
    <xdr:to>
      <xdr:col>23</xdr:col>
      <xdr:colOff>568325</xdr:colOff>
      <xdr:row>78</xdr:row>
      <xdr:rowOff>98515</xdr:rowOff>
    </xdr:to>
    <xdr:sp macro="" textlink="">
      <xdr:nvSpPr>
        <xdr:cNvPr id="624" name="円/楕円 623"/>
        <xdr:cNvSpPr/>
      </xdr:nvSpPr>
      <xdr:spPr>
        <a:xfrm>
          <a:off x="16268700" y="133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83292</xdr:rowOff>
    </xdr:from>
    <xdr:ext cx="534377" cy="259045"/>
    <xdr:sp macro="" textlink="">
      <xdr:nvSpPr>
        <xdr:cNvPr id="625" name="公債費該当値テキスト"/>
        <xdr:cNvSpPr txBox="1"/>
      </xdr:nvSpPr>
      <xdr:spPr>
        <a:xfrm>
          <a:off x="16370300" y="132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44,143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155460</xdr:rowOff>
    </xdr:from>
    <xdr:to>
      <xdr:col>22</xdr:col>
      <xdr:colOff>415925</xdr:colOff>
      <xdr:row>78</xdr:row>
      <xdr:rowOff>85610</xdr:rowOff>
    </xdr:to>
    <xdr:sp macro="" textlink="">
      <xdr:nvSpPr>
        <xdr:cNvPr id="626" name="円/楕円 625"/>
        <xdr:cNvSpPr/>
      </xdr:nvSpPr>
      <xdr:spPr>
        <a:xfrm>
          <a:off x="15430500" y="1335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76737</xdr:rowOff>
    </xdr:from>
    <xdr:ext cx="534377" cy="259045"/>
    <xdr:sp macro="" textlink="">
      <xdr:nvSpPr>
        <xdr:cNvPr id="627" name="テキスト ボックス 626"/>
        <xdr:cNvSpPr txBox="1"/>
      </xdr:nvSpPr>
      <xdr:spPr>
        <a:xfrm>
          <a:off x="15214111" y="1344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154786</xdr:rowOff>
    </xdr:from>
    <xdr:to>
      <xdr:col>21</xdr:col>
      <xdr:colOff>212725</xdr:colOff>
      <xdr:row>78</xdr:row>
      <xdr:rowOff>84936</xdr:rowOff>
    </xdr:to>
    <xdr:sp macro="" textlink="">
      <xdr:nvSpPr>
        <xdr:cNvPr id="628" name="円/楕円 627"/>
        <xdr:cNvSpPr/>
      </xdr:nvSpPr>
      <xdr:spPr>
        <a:xfrm>
          <a:off x="14541500" y="133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76063</xdr:rowOff>
    </xdr:from>
    <xdr:ext cx="534377" cy="259045"/>
    <xdr:sp macro="" textlink="">
      <xdr:nvSpPr>
        <xdr:cNvPr id="629" name="テキスト ボックス 628"/>
        <xdr:cNvSpPr txBox="1"/>
      </xdr:nvSpPr>
      <xdr:spPr>
        <a:xfrm>
          <a:off x="14325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148199</xdr:rowOff>
    </xdr:from>
    <xdr:to>
      <xdr:col>20</xdr:col>
      <xdr:colOff>9525</xdr:colOff>
      <xdr:row>78</xdr:row>
      <xdr:rowOff>78349</xdr:rowOff>
    </xdr:to>
    <xdr:sp macro="" textlink="">
      <xdr:nvSpPr>
        <xdr:cNvPr id="630" name="円/楕円 629"/>
        <xdr:cNvSpPr/>
      </xdr:nvSpPr>
      <xdr:spPr>
        <a:xfrm>
          <a:off x="13652500" y="1334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69476</xdr:rowOff>
    </xdr:from>
    <xdr:ext cx="534377" cy="259045"/>
    <xdr:sp macro="" textlink="">
      <xdr:nvSpPr>
        <xdr:cNvPr id="631" name="テキスト ボックス 630"/>
        <xdr:cNvSpPr txBox="1"/>
      </xdr:nvSpPr>
      <xdr:spPr>
        <a:xfrm>
          <a:off x="13436111" y="1344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150710</xdr:rowOff>
    </xdr:from>
    <xdr:to>
      <xdr:col>18</xdr:col>
      <xdr:colOff>492125</xdr:colOff>
      <xdr:row>78</xdr:row>
      <xdr:rowOff>80860</xdr:rowOff>
    </xdr:to>
    <xdr:sp macro="" textlink="">
      <xdr:nvSpPr>
        <xdr:cNvPr id="632" name="円/楕円 631"/>
        <xdr:cNvSpPr/>
      </xdr:nvSpPr>
      <xdr:spPr>
        <a:xfrm>
          <a:off x="12763500" y="1335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71987</xdr:rowOff>
    </xdr:from>
    <xdr:ext cx="534377" cy="259045"/>
    <xdr:sp macro="" textlink="">
      <xdr:nvSpPr>
        <xdr:cNvPr id="633" name="テキスト ボックス 632"/>
        <xdr:cNvSpPr txBox="1"/>
      </xdr:nvSpPr>
      <xdr:spPr>
        <a:xfrm>
          <a:off x="12547111" y="134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132677</xdr:rowOff>
    </xdr:from>
    <xdr:to>
      <xdr:col>23</xdr:col>
      <xdr:colOff>517525</xdr:colOff>
      <xdr:row>98</xdr:row>
      <xdr:rowOff>135573</xdr:rowOff>
    </xdr:to>
    <xdr:cxnSp macro="">
      <xdr:nvCxnSpPr>
        <xdr:cNvPr id="660" name="直線コネクタ 659"/>
        <xdr:cNvCxnSpPr/>
      </xdr:nvCxnSpPr>
      <xdr:spPr>
        <a:xfrm>
          <a:off x="15481300" y="16934777"/>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92768</xdr:rowOff>
    </xdr:from>
    <xdr:to>
      <xdr:col>22</xdr:col>
      <xdr:colOff>365125</xdr:colOff>
      <xdr:row>98</xdr:row>
      <xdr:rowOff>132677</xdr:rowOff>
    </xdr:to>
    <xdr:cxnSp macro="">
      <xdr:nvCxnSpPr>
        <xdr:cNvPr id="663" name="直線コネクタ 662"/>
        <xdr:cNvCxnSpPr/>
      </xdr:nvCxnSpPr>
      <xdr:spPr>
        <a:xfrm>
          <a:off x="14592300" y="16894868"/>
          <a:ext cx="889000" cy="3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92768</xdr:rowOff>
    </xdr:from>
    <xdr:to>
      <xdr:col>21</xdr:col>
      <xdr:colOff>161925</xdr:colOff>
      <xdr:row>98</xdr:row>
      <xdr:rowOff>137316</xdr:rowOff>
    </xdr:to>
    <xdr:cxnSp macro="">
      <xdr:nvCxnSpPr>
        <xdr:cNvPr id="666" name="直線コネクタ 665"/>
        <xdr:cNvCxnSpPr/>
      </xdr:nvCxnSpPr>
      <xdr:spPr>
        <a:xfrm flipV="1">
          <a:off x="13703300" y="16894868"/>
          <a:ext cx="889000" cy="4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121434</xdr:rowOff>
    </xdr:from>
    <xdr:to>
      <xdr:col>19</xdr:col>
      <xdr:colOff>644525</xdr:colOff>
      <xdr:row>98</xdr:row>
      <xdr:rowOff>137316</xdr:rowOff>
    </xdr:to>
    <xdr:cxnSp macro="">
      <xdr:nvCxnSpPr>
        <xdr:cNvPr id="669" name="直線コネクタ 668"/>
        <xdr:cNvCxnSpPr/>
      </xdr:nvCxnSpPr>
      <xdr:spPr>
        <a:xfrm>
          <a:off x="12814300" y="16923534"/>
          <a:ext cx="889000" cy="1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84773</xdr:rowOff>
    </xdr:from>
    <xdr:to>
      <xdr:col>23</xdr:col>
      <xdr:colOff>568325</xdr:colOff>
      <xdr:row>99</xdr:row>
      <xdr:rowOff>14923</xdr:rowOff>
    </xdr:to>
    <xdr:sp macro="" textlink="">
      <xdr:nvSpPr>
        <xdr:cNvPr id="679" name="円/楕円 678"/>
        <xdr:cNvSpPr/>
      </xdr:nvSpPr>
      <xdr:spPr>
        <a:xfrm>
          <a:off x="16268700" y="168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21222</xdr:rowOff>
    </xdr:from>
    <xdr:ext cx="469744" cy="259045"/>
    <xdr:sp macro="" textlink="">
      <xdr:nvSpPr>
        <xdr:cNvPr id="680" name="積立金該当値テキスト"/>
        <xdr:cNvSpPr txBox="1"/>
      </xdr:nvSpPr>
      <xdr:spPr>
        <a:xfrm>
          <a:off x="16370300" y="168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81877</xdr:rowOff>
    </xdr:from>
    <xdr:to>
      <xdr:col>22</xdr:col>
      <xdr:colOff>415925</xdr:colOff>
      <xdr:row>99</xdr:row>
      <xdr:rowOff>12027</xdr:rowOff>
    </xdr:to>
    <xdr:sp macro="" textlink="">
      <xdr:nvSpPr>
        <xdr:cNvPr id="681" name="円/楕円 680"/>
        <xdr:cNvSpPr/>
      </xdr:nvSpPr>
      <xdr:spPr>
        <a:xfrm>
          <a:off x="15430500" y="16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3154</xdr:rowOff>
    </xdr:from>
    <xdr:ext cx="469744" cy="259045"/>
    <xdr:sp macro="" textlink="">
      <xdr:nvSpPr>
        <xdr:cNvPr id="682" name="テキスト ボックス 681"/>
        <xdr:cNvSpPr txBox="1"/>
      </xdr:nvSpPr>
      <xdr:spPr>
        <a:xfrm>
          <a:off x="15246427" y="1697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41968</xdr:rowOff>
    </xdr:from>
    <xdr:to>
      <xdr:col>21</xdr:col>
      <xdr:colOff>212725</xdr:colOff>
      <xdr:row>98</xdr:row>
      <xdr:rowOff>143568</xdr:rowOff>
    </xdr:to>
    <xdr:sp macro="" textlink="">
      <xdr:nvSpPr>
        <xdr:cNvPr id="683" name="円/楕円 682"/>
        <xdr:cNvSpPr/>
      </xdr:nvSpPr>
      <xdr:spPr>
        <a:xfrm>
          <a:off x="14541500" y="168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134695</xdr:rowOff>
    </xdr:from>
    <xdr:ext cx="534377" cy="259045"/>
    <xdr:sp macro="" textlink="">
      <xdr:nvSpPr>
        <xdr:cNvPr id="684" name="テキスト ボックス 683"/>
        <xdr:cNvSpPr txBox="1"/>
      </xdr:nvSpPr>
      <xdr:spPr>
        <a:xfrm>
          <a:off x="14325111" y="169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86516</xdr:rowOff>
    </xdr:from>
    <xdr:to>
      <xdr:col>20</xdr:col>
      <xdr:colOff>9525</xdr:colOff>
      <xdr:row>99</xdr:row>
      <xdr:rowOff>16666</xdr:rowOff>
    </xdr:to>
    <xdr:sp macro="" textlink="">
      <xdr:nvSpPr>
        <xdr:cNvPr id="685" name="円/楕円 684"/>
        <xdr:cNvSpPr/>
      </xdr:nvSpPr>
      <xdr:spPr>
        <a:xfrm>
          <a:off x="13652500" y="1688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7793</xdr:rowOff>
    </xdr:from>
    <xdr:ext cx="469744" cy="259045"/>
    <xdr:sp macro="" textlink="">
      <xdr:nvSpPr>
        <xdr:cNvPr id="686" name="テキスト ボックス 685"/>
        <xdr:cNvSpPr txBox="1"/>
      </xdr:nvSpPr>
      <xdr:spPr>
        <a:xfrm>
          <a:off x="13468427" y="1698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70634</xdr:rowOff>
    </xdr:from>
    <xdr:to>
      <xdr:col>18</xdr:col>
      <xdr:colOff>492125</xdr:colOff>
      <xdr:row>99</xdr:row>
      <xdr:rowOff>784</xdr:rowOff>
    </xdr:to>
    <xdr:sp macro="" textlink="">
      <xdr:nvSpPr>
        <xdr:cNvPr id="687" name="円/楕円 686"/>
        <xdr:cNvSpPr/>
      </xdr:nvSpPr>
      <xdr:spPr>
        <a:xfrm>
          <a:off x="12763500" y="168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163361</xdr:rowOff>
    </xdr:from>
    <xdr:ext cx="469744" cy="259045"/>
    <xdr:sp macro="" textlink="">
      <xdr:nvSpPr>
        <xdr:cNvPr id="688" name="テキスト ボックス 687"/>
        <xdr:cNvSpPr txBox="1"/>
      </xdr:nvSpPr>
      <xdr:spPr>
        <a:xfrm>
          <a:off x="12579427" y="16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139654</xdr:rowOff>
    </xdr:from>
    <xdr:to>
      <xdr:col>32</xdr:col>
      <xdr:colOff>187325</xdr:colOff>
      <xdr:row>38</xdr:row>
      <xdr:rowOff>139700</xdr:rowOff>
    </xdr:to>
    <xdr:cxnSp macro="">
      <xdr:nvCxnSpPr>
        <xdr:cNvPr id="715" name="直線コネクタ 714"/>
        <xdr:cNvCxnSpPr/>
      </xdr:nvCxnSpPr>
      <xdr:spPr>
        <a:xfrm flipV="1">
          <a:off x="21323300" y="665475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88854</xdr:rowOff>
    </xdr:from>
    <xdr:to>
      <xdr:col>32</xdr:col>
      <xdr:colOff>238125</xdr:colOff>
      <xdr:row>39</xdr:row>
      <xdr:rowOff>19004</xdr:rowOff>
    </xdr:to>
    <xdr:sp macro="" textlink="">
      <xdr:nvSpPr>
        <xdr:cNvPr id="734" name="円/楕円 733"/>
        <xdr:cNvSpPr/>
      </xdr:nvSpPr>
      <xdr:spPr>
        <a:xfrm>
          <a:off x="22110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3781</xdr:rowOff>
    </xdr:from>
    <xdr:ext cx="249299" cy="259045"/>
    <xdr:sp macro="" textlink="">
      <xdr:nvSpPr>
        <xdr:cNvPr id="735" name="投資及び出資金該当値テキスト"/>
        <xdr:cNvSpPr txBox="1"/>
      </xdr:nvSpPr>
      <xdr:spPr>
        <a:xfrm>
          <a:off x="22212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115621</xdr:rowOff>
    </xdr:from>
    <xdr:to>
      <xdr:col>32</xdr:col>
      <xdr:colOff>187325</xdr:colOff>
      <xdr:row>58</xdr:row>
      <xdr:rowOff>115830</xdr:rowOff>
    </xdr:to>
    <xdr:cxnSp macro="">
      <xdr:nvCxnSpPr>
        <xdr:cNvPr id="772" name="直線コネクタ 771"/>
        <xdr:cNvCxnSpPr/>
      </xdr:nvCxnSpPr>
      <xdr:spPr>
        <a:xfrm flipV="1">
          <a:off x="21323300" y="10059721"/>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115812</xdr:rowOff>
    </xdr:from>
    <xdr:to>
      <xdr:col>31</xdr:col>
      <xdr:colOff>34925</xdr:colOff>
      <xdr:row>58</xdr:row>
      <xdr:rowOff>115830</xdr:rowOff>
    </xdr:to>
    <xdr:cxnSp macro="">
      <xdr:nvCxnSpPr>
        <xdr:cNvPr id="775" name="直線コネクタ 774"/>
        <xdr:cNvCxnSpPr/>
      </xdr:nvCxnSpPr>
      <xdr:spPr>
        <a:xfrm>
          <a:off x="20434300" y="10059912"/>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115659</xdr:rowOff>
    </xdr:from>
    <xdr:to>
      <xdr:col>29</xdr:col>
      <xdr:colOff>517525</xdr:colOff>
      <xdr:row>58</xdr:row>
      <xdr:rowOff>115812</xdr:rowOff>
    </xdr:to>
    <xdr:cxnSp macro="">
      <xdr:nvCxnSpPr>
        <xdr:cNvPr id="778" name="直線コネクタ 777"/>
        <xdr:cNvCxnSpPr/>
      </xdr:nvCxnSpPr>
      <xdr:spPr>
        <a:xfrm>
          <a:off x="19545300" y="1005975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115659</xdr:rowOff>
    </xdr:from>
    <xdr:to>
      <xdr:col>28</xdr:col>
      <xdr:colOff>314325</xdr:colOff>
      <xdr:row>58</xdr:row>
      <xdr:rowOff>116040</xdr:rowOff>
    </xdr:to>
    <xdr:cxnSp macro="">
      <xdr:nvCxnSpPr>
        <xdr:cNvPr id="781" name="直線コネクタ 780"/>
        <xdr:cNvCxnSpPr/>
      </xdr:nvCxnSpPr>
      <xdr:spPr>
        <a:xfrm flipV="1">
          <a:off x="18656300" y="1005975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64821</xdr:rowOff>
    </xdr:from>
    <xdr:to>
      <xdr:col>32</xdr:col>
      <xdr:colOff>238125</xdr:colOff>
      <xdr:row>58</xdr:row>
      <xdr:rowOff>166421</xdr:rowOff>
    </xdr:to>
    <xdr:sp macro="" textlink="">
      <xdr:nvSpPr>
        <xdr:cNvPr id="791" name="円/楕円 790"/>
        <xdr:cNvSpPr/>
      </xdr:nvSpPr>
      <xdr:spPr>
        <a:xfrm>
          <a:off x="22110700" y="100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17892</xdr:rowOff>
    </xdr:from>
    <xdr:ext cx="469744" cy="259045"/>
    <xdr:sp macro="" textlink="">
      <xdr:nvSpPr>
        <xdr:cNvPr id="792" name="貸付金該当値テキスト"/>
        <xdr:cNvSpPr txBox="1"/>
      </xdr:nvSpPr>
      <xdr:spPr>
        <a:xfrm>
          <a:off x="22212300" y="99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65030</xdr:rowOff>
    </xdr:from>
    <xdr:to>
      <xdr:col>31</xdr:col>
      <xdr:colOff>85725</xdr:colOff>
      <xdr:row>58</xdr:row>
      <xdr:rowOff>166630</xdr:rowOff>
    </xdr:to>
    <xdr:sp macro="" textlink="">
      <xdr:nvSpPr>
        <xdr:cNvPr id="793" name="円/楕円 792"/>
        <xdr:cNvSpPr/>
      </xdr:nvSpPr>
      <xdr:spPr>
        <a:xfrm>
          <a:off x="21272500" y="10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157757</xdr:rowOff>
    </xdr:from>
    <xdr:ext cx="469744" cy="259045"/>
    <xdr:sp macro="" textlink="">
      <xdr:nvSpPr>
        <xdr:cNvPr id="794" name="テキスト ボックス 793"/>
        <xdr:cNvSpPr txBox="1"/>
      </xdr:nvSpPr>
      <xdr:spPr>
        <a:xfrm>
          <a:off x="21088427" y="10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65012</xdr:rowOff>
    </xdr:from>
    <xdr:to>
      <xdr:col>29</xdr:col>
      <xdr:colOff>568325</xdr:colOff>
      <xdr:row>58</xdr:row>
      <xdr:rowOff>166612</xdr:rowOff>
    </xdr:to>
    <xdr:sp macro="" textlink="">
      <xdr:nvSpPr>
        <xdr:cNvPr id="795" name="円/楕円 794"/>
        <xdr:cNvSpPr/>
      </xdr:nvSpPr>
      <xdr:spPr>
        <a:xfrm>
          <a:off x="20383500" y="100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157739</xdr:rowOff>
    </xdr:from>
    <xdr:ext cx="469744" cy="259045"/>
    <xdr:sp macro="" textlink="">
      <xdr:nvSpPr>
        <xdr:cNvPr id="796" name="テキスト ボックス 795"/>
        <xdr:cNvSpPr txBox="1"/>
      </xdr:nvSpPr>
      <xdr:spPr>
        <a:xfrm>
          <a:off x="20199427" y="1010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64859</xdr:rowOff>
    </xdr:from>
    <xdr:to>
      <xdr:col>28</xdr:col>
      <xdr:colOff>365125</xdr:colOff>
      <xdr:row>58</xdr:row>
      <xdr:rowOff>166459</xdr:rowOff>
    </xdr:to>
    <xdr:sp macro="" textlink="">
      <xdr:nvSpPr>
        <xdr:cNvPr id="797" name="円/楕円 796"/>
        <xdr:cNvSpPr/>
      </xdr:nvSpPr>
      <xdr:spPr>
        <a:xfrm>
          <a:off x="19494500" y="100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157586</xdr:rowOff>
    </xdr:from>
    <xdr:ext cx="469744" cy="259045"/>
    <xdr:sp macro="" textlink="">
      <xdr:nvSpPr>
        <xdr:cNvPr id="798" name="テキスト ボックス 797"/>
        <xdr:cNvSpPr txBox="1"/>
      </xdr:nvSpPr>
      <xdr:spPr>
        <a:xfrm>
          <a:off x="19310427" y="1010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65240</xdr:rowOff>
    </xdr:from>
    <xdr:to>
      <xdr:col>27</xdr:col>
      <xdr:colOff>161925</xdr:colOff>
      <xdr:row>58</xdr:row>
      <xdr:rowOff>166840</xdr:rowOff>
    </xdr:to>
    <xdr:sp macro="" textlink="">
      <xdr:nvSpPr>
        <xdr:cNvPr id="799" name="円/楕円 798"/>
        <xdr:cNvSpPr/>
      </xdr:nvSpPr>
      <xdr:spPr>
        <a:xfrm>
          <a:off x="18605500" y="100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157967</xdr:rowOff>
    </xdr:from>
    <xdr:ext cx="469744" cy="259045"/>
    <xdr:sp macro="" textlink="">
      <xdr:nvSpPr>
        <xdr:cNvPr id="800" name="テキスト ボックス 799"/>
        <xdr:cNvSpPr txBox="1"/>
      </xdr:nvSpPr>
      <xdr:spPr>
        <a:xfrm>
          <a:off x="18421427" y="1010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91179</xdr:rowOff>
    </xdr:from>
    <xdr:to>
      <xdr:col>32</xdr:col>
      <xdr:colOff>187325</xdr:colOff>
      <xdr:row>76</xdr:row>
      <xdr:rowOff>133547</xdr:rowOff>
    </xdr:to>
    <xdr:cxnSp macro="">
      <xdr:nvCxnSpPr>
        <xdr:cNvPr id="830" name="直線コネクタ 829"/>
        <xdr:cNvCxnSpPr/>
      </xdr:nvCxnSpPr>
      <xdr:spPr>
        <a:xfrm flipV="1">
          <a:off x="21323300" y="13121379"/>
          <a:ext cx="838200" cy="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133547</xdr:rowOff>
    </xdr:from>
    <xdr:to>
      <xdr:col>31</xdr:col>
      <xdr:colOff>34925</xdr:colOff>
      <xdr:row>76</xdr:row>
      <xdr:rowOff>142063</xdr:rowOff>
    </xdr:to>
    <xdr:cxnSp macro="">
      <xdr:nvCxnSpPr>
        <xdr:cNvPr id="833" name="直線コネクタ 832"/>
        <xdr:cNvCxnSpPr/>
      </xdr:nvCxnSpPr>
      <xdr:spPr>
        <a:xfrm flipV="1">
          <a:off x="20434300" y="13163747"/>
          <a:ext cx="8890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142063</xdr:rowOff>
    </xdr:from>
    <xdr:to>
      <xdr:col>29</xdr:col>
      <xdr:colOff>517525</xdr:colOff>
      <xdr:row>77</xdr:row>
      <xdr:rowOff>7531</xdr:rowOff>
    </xdr:to>
    <xdr:cxnSp macro="">
      <xdr:nvCxnSpPr>
        <xdr:cNvPr id="836" name="直線コネクタ 835"/>
        <xdr:cNvCxnSpPr/>
      </xdr:nvCxnSpPr>
      <xdr:spPr>
        <a:xfrm flipV="1">
          <a:off x="19545300" y="13172263"/>
          <a:ext cx="8890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167646</xdr:rowOff>
    </xdr:from>
    <xdr:to>
      <xdr:col>28</xdr:col>
      <xdr:colOff>314325</xdr:colOff>
      <xdr:row>77</xdr:row>
      <xdr:rowOff>7531</xdr:rowOff>
    </xdr:to>
    <xdr:cxnSp macro="">
      <xdr:nvCxnSpPr>
        <xdr:cNvPr id="839" name="直線コネクタ 838"/>
        <xdr:cNvCxnSpPr/>
      </xdr:nvCxnSpPr>
      <xdr:spPr>
        <a:xfrm>
          <a:off x="18656300" y="13197846"/>
          <a:ext cx="8890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40379</xdr:rowOff>
    </xdr:from>
    <xdr:to>
      <xdr:col>32</xdr:col>
      <xdr:colOff>238125</xdr:colOff>
      <xdr:row>76</xdr:row>
      <xdr:rowOff>141979</xdr:rowOff>
    </xdr:to>
    <xdr:sp macro="" textlink="">
      <xdr:nvSpPr>
        <xdr:cNvPr id="849" name="円/楕円 848"/>
        <xdr:cNvSpPr/>
      </xdr:nvSpPr>
      <xdr:spPr>
        <a:xfrm>
          <a:off x="22110700" y="130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18806</xdr:rowOff>
    </xdr:from>
    <xdr:ext cx="534377" cy="259045"/>
    <xdr:sp macro="" textlink="">
      <xdr:nvSpPr>
        <xdr:cNvPr id="850" name="繰出金該当値テキスト"/>
        <xdr:cNvSpPr txBox="1"/>
      </xdr:nvSpPr>
      <xdr:spPr>
        <a:xfrm>
          <a:off x="22212300" y="130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44,547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82747</xdr:rowOff>
    </xdr:from>
    <xdr:to>
      <xdr:col>31</xdr:col>
      <xdr:colOff>85725</xdr:colOff>
      <xdr:row>77</xdr:row>
      <xdr:rowOff>12897</xdr:rowOff>
    </xdr:to>
    <xdr:sp macro="" textlink="">
      <xdr:nvSpPr>
        <xdr:cNvPr id="851" name="円/楕円 850"/>
        <xdr:cNvSpPr/>
      </xdr:nvSpPr>
      <xdr:spPr>
        <a:xfrm>
          <a:off x="21272500" y="1311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4024</xdr:rowOff>
    </xdr:from>
    <xdr:ext cx="534377" cy="259045"/>
    <xdr:sp macro="" textlink="">
      <xdr:nvSpPr>
        <xdr:cNvPr id="852" name="テキスト ボックス 851"/>
        <xdr:cNvSpPr txBox="1"/>
      </xdr:nvSpPr>
      <xdr:spPr>
        <a:xfrm>
          <a:off x="21056111" y="132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91263</xdr:rowOff>
    </xdr:from>
    <xdr:to>
      <xdr:col>29</xdr:col>
      <xdr:colOff>568325</xdr:colOff>
      <xdr:row>77</xdr:row>
      <xdr:rowOff>21413</xdr:rowOff>
    </xdr:to>
    <xdr:sp macro="" textlink="">
      <xdr:nvSpPr>
        <xdr:cNvPr id="853" name="円/楕円 852"/>
        <xdr:cNvSpPr/>
      </xdr:nvSpPr>
      <xdr:spPr>
        <a:xfrm>
          <a:off x="20383500" y="131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12540</xdr:rowOff>
    </xdr:from>
    <xdr:ext cx="534377" cy="259045"/>
    <xdr:sp macro="" textlink="">
      <xdr:nvSpPr>
        <xdr:cNvPr id="854" name="テキスト ボックス 853"/>
        <xdr:cNvSpPr txBox="1"/>
      </xdr:nvSpPr>
      <xdr:spPr>
        <a:xfrm>
          <a:off x="20167111" y="132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41,876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128181</xdr:rowOff>
    </xdr:from>
    <xdr:to>
      <xdr:col>28</xdr:col>
      <xdr:colOff>365125</xdr:colOff>
      <xdr:row>77</xdr:row>
      <xdr:rowOff>58331</xdr:rowOff>
    </xdr:to>
    <xdr:sp macro="" textlink="">
      <xdr:nvSpPr>
        <xdr:cNvPr id="855" name="円/楕円 854"/>
        <xdr:cNvSpPr/>
      </xdr:nvSpPr>
      <xdr:spPr>
        <a:xfrm>
          <a:off x="19494500" y="1315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49458</xdr:rowOff>
    </xdr:from>
    <xdr:ext cx="534377" cy="259045"/>
    <xdr:sp macro="" textlink="">
      <xdr:nvSpPr>
        <xdr:cNvPr id="856" name="テキスト ボックス 855"/>
        <xdr:cNvSpPr txBox="1"/>
      </xdr:nvSpPr>
      <xdr:spPr>
        <a:xfrm>
          <a:off x="19278111" y="132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116846</xdr:rowOff>
    </xdr:from>
    <xdr:to>
      <xdr:col>27</xdr:col>
      <xdr:colOff>161925</xdr:colOff>
      <xdr:row>77</xdr:row>
      <xdr:rowOff>46996</xdr:rowOff>
    </xdr:to>
    <xdr:sp macro="" textlink="">
      <xdr:nvSpPr>
        <xdr:cNvPr id="857" name="円/楕円 856"/>
        <xdr:cNvSpPr/>
      </xdr:nvSpPr>
      <xdr:spPr>
        <a:xfrm>
          <a:off x="18605500" y="13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38123</xdr:rowOff>
    </xdr:from>
    <xdr:ext cx="534377" cy="259045"/>
    <xdr:sp macro="" textlink="">
      <xdr:nvSpPr>
        <xdr:cNvPr id="858" name="テキスト ボックス 857"/>
        <xdr:cNvSpPr txBox="1"/>
      </xdr:nvSpPr>
      <xdr:spPr>
        <a:xfrm>
          <a:off x="18389111" y="1323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性質別の分析では，多くの項目で，類似団体平均より少なくなっている。</a:t>
          </a:r>
          <a:endParaRPr kumimoji="1" lang="en-US" altLang="ja-JP" sz="1300">
            <a:latin typeface="ＭＳ Ｐゴシック"/>
          </a:endParaRPr>
        </a:p>
        <a:p>
          <a:r>
            <a:rPr kumimoji="1" lang="ja-JP" altLang="en-US" sz="1300">
              <a:latin typeface="ＭＳ Ｐゴシック"/>
            </a:rPr>
            <a:t>人件費については，</a:t>
          </a:r>
          <a:r>
            <a:rPr kumimoji="1" lang="ja-JP" altLang="ja-JP" sz="1300">
              <a:solidFill>
                <a:schemeClr val="dk1"/>
              </a:solidFill>
              <a:effectLst/>
              <a:latin typeface="+mn-lt"/>
              <a:ea typeface="+mn-ea"/>
              <a:cs typeface="+mn-cs"/>
            </a:rPr>
            <a:t>歓奨退職の促進・新規採用の抑制等による職員数の削減，指定管理者制度の導入，民間委託等の早期実施等行っている</a:t>
          </a:r>
          <a:r>
            <a:rPr kumimoji="1" lang="ja-JP" altLang="en-US" sz="1300">
              <a:solidFill>
                <a:schemeClr val="dk1"/>
              </a:solidFill>
              <a:effectLst/>
              <a:latin typeface="+mn-lt"/>
              <a:ea typeface="+mn-ea"/>
              <a:cs typeface="+mn-cs"/>
            </a:rPr>
            <a:t>結果もあり，類似団体と比較してもかなり低いコストに抑えることができている。</a:t>
          </a:r>
          <a:endParaRPr kumimoji="1" lang="en-US" altLang="ja-JP" sz="1300">
            <a:latin typeface="ＭＳ Ｐゴシック"/>
          </a:endParaRPr>
        </a:p>
        <a:p>
          <a:r>
            <a:rPr kumimoji="1" lang="ja-JP" altLang="en-US" sz="1300">
              <a:latin typeface="ＭＳ Ｐゴシック"/>
            </a:rPr>
            <a:t>扶助費については，前年度より類似団体平均との差額は減ったが，依然として</a:t>
          </a:r>
          <a:r>
            <a:rPr kumimoji="1" lang="en-US" altLang="ja-JP" sz="1300">
              <a:latin typeface="ＭＳ Ｐゴシック"/>
            </a:rPr>
            <a:t>15,997</a:t>
          </a:r>
          <a:r>
            <a:rPr kumimoji="1" lang="ja-JP" altLang="en-US" sz="1300">
              <a:latin typeface="ＭＳ Ｐゴシック"/>
            </a:rPr>
            <a:t>千円上回っている。本市の高齢化はますます進む見込みであり，今後も，高齢化の進展に伴う医療費等の増加や就業せざるをえない家庭の増加に伴う私立保育所運営費負担金の増加等のさらに増額に転じることが予測される。</a:t>
          </a:r>
          <a:endParaRPr kumimoji="1" lang="en-US" altLang="ja-JP" sz="1300">
            <a:latin typeface="ＭＳ Ｐゴシック"/>
          </a:endParaRPr>
        </a:p>
        <a:p>
          <a:r>
            <a:rPr kumimoji="1" lang="ja-JP" altLang="en-US" sz="1300">
              <a:latin typeface="ＭＳ Ｐゴシック"/>
            </a:rPr>
            <a:t>今後は，平成２８年熊本地震の復旧・復興に伴う災害復旧事業費や普通建設事業費の伸びや財源として発行した地方債の償還に伴う公債費の大幅な伸びが予測される。</a:t>
          </a:r>
          <a:endParaRPr kumimoji="1" lang="en-US" altLang="ja-JP" sz="1300">
            <a:latin typeface="ＭＳ Ｐゴシック"/>
          </a:endParaRPr>
        </a:p>
        <a:p>
          <a:r>
            <a:rPr kumimoji="1" lang="ja-JP" altLang="en-US" sz="1300">
              <a:latin typeface="ＭＳ Ｐゴシック"/>
            </a:rPr>
            <a:t>この点を踏まえ，歳出の質の改善に努め，低コストで最大の効果を発揮できるよう努める。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熊本県宇土市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37,997
37,863
7,430.00
15,435,423
14,834,327
524,317
8,469,517
15,921,878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33.7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145034</xdr:rowOff>
    </xdr:from>
    <xdr:to>
      <xdr:col>6</xdr:col>
      <xdr:colOff>511175</xdr:colOff>
      <xdr:row>36</xdr:row>
      <xdr:rowOff>3683</xdr:rowOff>
    </xdr:to>
    <xdr:cxnSp macro="">
      <xdr:nvCxnSpPr>
        <xdr:cNvPr id="61" name="直線コネクタ 60"/>
        <xdr:cNvCxnSpPr/>
      </xdr:nvCxnSpPr>
      <xdr:spPr>
        <a:xfrm flipV="1">
          <a:off x="3797300" y="6145784"/>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3683</xdr:rowOff>
    </xdr:from>
    <xdr:to>
      <xdr:col>5</xdr:col>
      <xdr:colOff>358775</xdr:colOff>
      <xdr:row>36</xdr:row>
      <xdr:rowOff>30543</xdr:rowOff>
    </xdr:to>
    <xdr:cxnSp macro="">
      <xdr:nvCxnSpPr>
        <xdr:cNvPr id="64" name="直線コネクタ 63"/>
        <xdr:cNvCxnSpPr/>
      </xdr:nvCxnSpPr>
      <xdr:spPr>
        <a:xfrm flipV="1">
          <a:off x="2908300" y="6175883"/>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169418</xdr:rowOff>
    </xdr:from>
    <xdr:to>
      <xdr:col>4</xdr:col>
      <xdr:colOff>155575</xdr:colOff>
      <xdr:row>36</xdr:row>
      <xdr:rowOff>30543</xdr:rowOff>
    </xdr:to>
    <xdr:cxnSp macro="">
      <xdr:nvCxnSpPr>
        <xdr:cNvPr id="67" name="直線コネクタ 66"/>
        <xdr:cNvCxnSpPr/>
      </xdr:nvCxnSpPr>
      <xdr:spPr>
        <a:xfrm>
          <a:off x="2019300" y="6170168"/>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81026</xdr:rowOff>
    </xdr:from>
    <xdr:to>
      <xdr:col>2</xdr:col>
      <xdr:colOff>638175</xdr:colOff>
      <xdr:row>35</xdr:row>
      <xdr:rowOff>169418</xdr:rowOff>
    </xdr:to>
    <xdr:cxnSp macro="">
      <xdr:nvCxnSpPr>
        <xdr:cNvPr id="70" name="直線コネクタ 69"/>
        <xdr:cNvCxnSpPr/>
      </xdr:nvCxnSpPr>
      <xdr:spPr>
        <a:xfrm>
          <a:off x="1130300" y="6081776"/>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94234</xdr:rowOff>
    </xdr:from>
    <xdr:to>
      <xdr:col>6</xdr:col>
      <xdr:colOff>561975</xdr:colOff>
      <xdr:row>36</xdr:row>
      <xdr:rowOff>24384</xdr:rowOff>
    </xdr:to>
    <xdr:sp macro="" textlink="">
      <xdr:nvSpPr>
        <xdr:cNvPr id="80" name="円/楕円 79"/>
        <xdr:cNvSpPr/>
      </xdr:nvSpPr>
      <xdr:spPr>
        <a:xfrm>
          <a:off x="4584700" y="60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72661</xdr:rowOff>
    </xdr:from>
    <xdr:ext cx="469744" cy="259045"/>
    <xdr:sp macro="" textlink="">
      <xdr:nvSpPr>
        <xdr:cNvPr id="81" name="議会費該当値テキスト"/>
        <xdr:cNvSpPr txBox="1"/>
      </xdr:nvSpPr>
      <xdr:spPr>
        <a:xfrm>
          <a:off x="4686300"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124333</xdr:rowOff>
    </xdr:from>
    <xdr:to>
      <xdr:col>5</xdr:col>
      <xdr:colOff>409575</xdr:colOff>
      <xdr:row>36</xdr:row>
      <xdr:rowOff>54483</xdr:rowOff>
    </xdr:to>
    <xdr:sp macro="" textlink="">
      <xdr:nvSpPr>
        <xdr:cNvPr id="82" name="円/楕円 81"/>
        <xdr:cNvSpPr/>
      </xdr:nvSpPr>
      <xdr:spPr>
        <a:xfrm>
          <a:off x="3746500" y="61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45610</xdr:rowOff>
    </xdr:from>
    <xdr:ext cx="469744" cy="259045"/>
    <xdr:sp macro="" textlink="">
      <xdr:nvSpPr>
        <xdr:cNvPr id="83" name="テキスト ボックス 82"/>
        <xdr:cNvSpPr txBox="1"/>
      </xdr:nvSpPr>
      <xdr:spPr>
        <a:xfrm>
          <a:off x="3562427" y="62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151193</xdr:rowOff>
    </xdr:from>
    <xdr:to>
      <xdr:col>4</xdr:col>
      <xdr:colOff>206375</xdr:colOff>
      <xdr:row>36</xdr:row>
      <xdr:rowOff>81343</xdr:rowOff>
    </xdr:to>
    <xdr:sp macro="" textlink="">
      <xdr:nvSpPr>
        <xdr:cNvPr id="84" name="円/楕円 83"/>
        <xdr:cNvSpPr/>
      </xdr:nvSpPr>
      <xdr:spPr>
        <a:xfrm>
          <a:off x="2857500" y="61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72470</xdr:rowOff>
    </xdr:from>
    <xdr:ext cx="469744" cy="259045"/>
    <xdr:sp macro="" textlink="">
      <xdr:nvSpPr>
        <xdr:cNvPr id="85" name="テキスト ボックス 84"/>
        <xdr:cNvSpPr txBox="1"/>
      </xdr:nvSpPr>
      <xdr:spPr>
        <a:xfrm>
          <a:off x="2673427" y="624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118618</xdr:rowOff>
    </xdr:from>
    <xdr:to>
      <xdr:col>3</xdr:col>
      <xdr:colOff>3175</xdr:colOff>
      <xdr:row>36</xdr:row>
      <xdr:rowOff>48768</xdr:rowOff>
    </xdr:to>
    <xdr:sp macro="" textlink="">
      <xdr:nvSpPr>
        <xdr:cNvPr id="86" name="円/楕円 85"/>
        <xdr:cNvSpPr/>
      </xdr:nvSpPr>
      <xdr:spPr>
        <a:xfrm>
          <a:off x="1968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39895</xdr:rowOff>
    </xdr:from>
    <xdr:ext cx="469744" cy="259045"/>
    <xdr:sp macro="" textlink="">
      <xdr:nvSpPr>
        <xdr:cNvPr id="87" name="テキスト ボックス 86"/>
        <xdr:cNvSpPr txBox="1"/>
      </xdr:nvSpPr>
      <xdr:spPr>
        <a:xfrm>
          <a:off x="1784427" y="62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30226</xdr:rowOff>
    </xdr:from>
    <xdr:to>
      <xdr:col>1</xdr:col>
      <xdr:colOff>485775</xdr:colOff>
      <xdr:row>35</xdr:row>
      <xdr:rowOff>131826</xdr:rowOff>
    </xdr:to>
    <xdr:sp macro="" textlink="">
      <xdr:nvSpPr>
        <xdr:cNvPr id="88" name="円/楕円 87"/>
        <xdr:cNvSpPr/>
      </xdr:nvSpPr>
      <xdr:spPr>
        <a:xfrm>
          <a:off x="1079500" y="60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122953</xdr:rowOff>
    </xdr:from>
    <xdr:ext cx="469744" cy="259045"/>
    <xdr:sp macro="" textlink="">
      <xdr:nvSpPr>
        <xdr:cNvPr id="89" name="テキスト ボックス 88"/>
        <xdr:cNvSpPr txBox="1"/>
      </xdr:nvSpPr>
      <xdr:spPr>
        <a:xfrm>
          <a:off x="895427" y="61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122414</xdr:rowOff>
    </xdr:from>
    <xdr:to>
      <xdr:col>6</xdr:col>
      <xdr:colOff>511175</xdr:colOff>
      <xdr:row>58</xdr:row>
      <xdr:rowOff>139942</xdr:rowOff>
    </xdr:to>
    <xdr:cxnSp macro="">
      <xdr:nvCxnSpPr>
        <xdr:cNvPr id="118" name="直線コネクタ 117"/>
        <xdr:cNvCxnSpPr/>
      </xdr:nvCxnSpPr>
      <xdr:spPr>
        <a:xfrm flipV="1">
          <a:off x="3797300" y="10066514"/>
          <a:ext cx="838200" cy="1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106336</xdr:rowOff>
    </xdr:from>
    <xdr:to>
      <xdr:col>5</xdr:col>
      <xdr:colOff>358775</xdr:colOff>
      <xdr:row>58</xdr:row>
      <xdr:rowOff>139942</xdr:rowOff>
    </xdr:to>
    <xdr:cxnSp macro="">
      <xdr:nvCxnSpPr>
        <xdr:cNvPr id="121" name="直線コネクタ 120"/>
        <xdr:cNvCxnSpPr/>
      </xdr:nvCxnSpPr>
      <xdr:spPr>
        <a:xfrm>
          <a:off x="2908300" y="10050436"/>
          <a:ext cx="889000" cy="3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106336</xdr:rowOff>
    </xdr:from>
    <xdr:to>
      <xdr:col>4</xdr:col>
      <xdr:colOff>155575</xdr:colOff>
      <xdr:row>58</xdr:row>
      <xdr:rowOff>143788</xdr:rowOff>
    </xdr:to>
    <xdr:cxnSp macro="">
      <xdr:nvCxnSpPr>
        <xdr:cNvPr id="124" name="直線コネクタ 123"/>
        <xdr:cNvCxnSpPr/>
      </xdr:nvCxnSpPr>
      <xdr:spPr>
        <a:xfrm flipV="1">
          <a:off x="2019300" y="10050436"/>
          <a:ext cx="889000" cy="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141881</xdr:rowOff>
    </xdr:from>
    <xdr:to>
      <xdr:col>2</xdr:col>
      <xdr:colOff>638175</xdr:colOff>
      <xdr:row>58</xdr:row>
      <xdr:rowOff>143788</xdr:rowOff>
    </xdr:to>
    <xdr:cxnSp macro="">
      <xdr:nvCxnSpPr>
        <xdr:cNvPr id="127" name="直線コネクタ 126"/>
        <xdr:cNvCxnSpPr/>
      </xdr:nvCxnSpPr>
      <xdr:spPr>
        <a:xfrm>
          <a:off x="1130300" y="10085981"/>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71614</xdr:rowOff>
    </xdr:from>
    <xdr:to>
      <xdr:col>6</xdr:col>
      <xdr:colOff>561975</xdr:colOff>
      <xdr:row>59</xdr:row>
      <xdr:rowOff>1764</xdr:rowOff>
    </xdr:to>
    <xdr:sp macro="" textlink="">
      <xdr:nvSpPr>
        <xdr:cNvPr id="137" name="円/楕円 136"/>
        <xdr:cNvSpPr/>
      </xdr:nvSpPr>
      <xdr:spPr>
        <a:xfrm>
          <a:off x="4584700" y="100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157991</xdr:rowOff>
    </xdr:from>
    <xdr:ext cx="534377" cy="259045"/>
    <xdr:sp macro="" textlink="">
      <xdr:nvSpPr>
        <xdr:cNvPr id="138" name="総務費該当値テキスト"/>
        <xdr:cNvSpPr txBox="1"/>
      </xdr:nvSpPr>
      <xdr:spPr>
        <a:xfrm>
          <a:off x="4686300" y="99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49,074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89142</xdr:rowOff>
    </xdr:from>
    <xdr:to>
      <xdr:col>5</xdr:col>
      <xdr:colOff>409575</xdr:colOff>
      <xdr:row>59</xdr:row>
      <xdr:rowOff>19292</xdr:rowOff>
    </xdr:to>
    <xdr:sp macro="" textlink="">
      <xdr:nvSpPr>
        <xdr:cNvPr id="139" name="円/楕円 138"/>
        <xdr:cNvSpPr/>
      </xdr:nvSpPr>
      <xdr:spPr>
        <a:xfrm>
          <a:off x="3746500" y="100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10419</xdr:rowOff>
    </xdr:from>
    <xdr:ext cx="534377" cy="259045"/>
    <xdr:sp macro="" textlink="">
      <xdr:nvSpPr>
        <xdr:cNvPr id="140" name="テキスト ボックス 139"/>
        <xdr:cNvSpPr txBox="1"/>
      </xdr:nvSpPr>
      <xdr:spPr>
        <a:xfrm>
          <a:off x="3530111" y="101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55536</xdr:rowOff>
    </xdr:from>
    <xdr:to>
      <xdr:col>4</xdr:col>
      <xdr:colOff>206375</xdr:colOff>
      <xdr:row>58</xdr:row>
      <xdr:rowOff>157136</xdr:rowOff>
    </xdr:to>
    <xdr:sp macro="" textlink="">
      <xdr:nvSpPr>
        <xdr:cNvPr id="141" name="円/楕円 140"/>
        <xdr:cNvSpPr/>
      </xdr:nvSpPr>
      <xdr:spPr>
        <a:xfrm>
          <a:off x="2857500" y="99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148263</xdr:rowOff>
    </xdr:from>
    <xdr:ext cx="534377" cy="259045"/>
    <xdr:sp macro="" textlink="">
      <xdr:nvSpPr>
        <xdr:cNvPr id="142" name="テキスト ボックス 141"/>
        <xdr:cNvSpPr txBox="1"/>
      </xdr:nvSpPr>
      <xdr:spPr>
        <a:xfrm>
          <a:off x="2641111" y="100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57,514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92988</xdr:rowOff>
    </xdr:from>
    <xdr:to>
      <xdr:col>3</xdr:col>
      <xdr:colOff>3175</xdr:colOff>
      <xdr:row>59</xdr:row>
      <xdr:rowOff>23138</xdr:rowOff>
    </xdr:to>
    <xdr:sp macro="" textlink="">
      <xdr:nvSpPr>
        <xdr:cNvPr id="143" name="円/楕円 142"/>
        <xdr:cNvSpPr/>
      </xdr:nvSpPr>
      <xdr:spPr>
        <a:xfrm>
          <a:off x="1968500" y="1003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14265</xdr:rowOff>
    </xdr:from>
    <xdr:ext cx="534377" cy="259045"/>
    <xdr:sp macro="" textlink="">
      <xdr:nvSpPr>
        <xdr:cNvPr id="144" name="テキスト ボックス 143"/>
        <xdr:cNvSpPr txBox="1"/>
      </xdr:nvSpPr>
      <xdr:spPr>
        <a:xfrm>
          <a:off x="1752111" y="1012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91081</xdr:rowOff>
    </xdr:from>
    <xdr:to>
      <xdr:col>1</xdr:col>
      <xdr:colOff>485775</xdr:colOff>
      <xdr:row>59</xdr:row>
      <xdr:rowOff>21231</xdr:rowOff>
    </xdr:to>
    <xdr:sp macro="" textlink="">
      <xdr:nvSpPr>
        <xdr:cNvPr id="145" name="円/楕円 144"/>
        <xdr:cNvSpPr/>
      </xdr:nvSpPr>
      <xdr:spPr>
        <a:xfrm>
          <a:off x="1079500" y="1003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12358</xdr:rowOff>
    </xdr:from>
    <xdr:ext cx="534377" cy="259045"/>
    <xdr:sp macro="" textlink="">
      <xdr:nvSpPr>
        <xdr:cNvPr id="146" name="テキスト ボックス 145"/>
        <xdr:cNvSpPr txBox="1"/>
      </xdr:nvSpPr>
      <xdr:spPr>
        <a:xfrm>
          <a:off x="863111" y="1012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56445</xdr:rowOff>
    </xdr:from>
    <xdr:to>
      <xdr:col>6</xdr:col>
      <xdr:colOff>511175</xdr:colOff>
      <xdr:row>76</xdr:row>
      <xdr:rowOff>141559</xdr:rowOff>
    </xdr:to>
    <xdr:cxnSp macro="">
      <xdr:nvCxnSpPr>
        <xdr:cNvPr id="176" name="直線コネクタ 175"/>
        <xdr:cNvCxnSpPr/>
      </xdr:nvCxnSpPr>
      <xdr:spPr>
        <a:xfrm flipV="1">
          <a:off x="3797300" y="13086645"/>
          <a:ext cx="838200" cy="8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141559</xdr:rowOff>
    </xdr:from>
    <xdr:to>
      <xdr:col>5</xdr:col>
      <xdr:colOff>358775</xdr:colOff>
      <xdr:row>77</xdr:row>
      <xdr:rowOff>15036</xdr:rowOff>
    </xdr:to>
    <xdr:cxnSp macro="">
      <xdr:nvCxnSpPr>
        <xdr:cNvPr id="179" name="直線コネクタ 178"/>
        <xdr:cNvCxnSpPr/>
      </xdr:nvCxnSpPr>
      <xdr:spPr>
        <a:xfrm flipV="1">
          <a:off x="2908300" y="13171759"/>
          <a:ext cx="889000" cy="4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15036</xdr:rowOff>
    </xdr:from>
    <xdr:to>
      <xdr:col>4</xdr:col>
      <xdr:colOff>155575</xdr:colOff>
      <xdr:row>77</xdr:row>
      <xdr:rowOff>96121</xdr:rowOff>
    </xdr:to>
    <xdr:cxnSp macro="">
      <xdr:nvCxnSpPr>
        <xdr:cNvPr id="182" name="直線コネクタ 181"/>
        <xdr:cNvCxnSpPr/>
      </xdr:nvCxnSpPr>
      <xdr:spPr>
        <a:xfrm flipV="1">
          <a:off x="2019300" y="13216686"/>
          <a:ext cx="889000" cy="8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96121</xdr:rowOff>
    </xdr:from>
    <xdr:to>
      <xdr:col>2</xdr:col>
      <xdr:colOff>638175</xdr:colOff>
      <xdr:row>77</xdr:row>
      <xdr:rowOff>114729</xdr:rowOff>
    </xdr:to>
    <xdr:cxnSp macro="">
      <xdr:nvCxnSpPr>
        <xdr:cNvPr id="185" name="直線コネクタ 184"/>
        <xdr:cNvCxnSpPr/>
      </xdr:nvCxnSpPr>
      <xdr:spPr>
        <a:xfrm flipV="1">
          <a:off x="1130300" y="13297771"/>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5645</xdr:rowOff>
    </xdr:from>
    <xdr:to>
      <xdr:col>6</xdr:col>
      <xdr:colOff>561975</xdr:colOff>
      <xdr:row>76</xdr:row>
      <xdr:rowOff>107245</xdr:rowOff>
    </xdr:to>
    <xdr:sp macro="" textlink="">
      <xdr:nvSpPr>
        <xdr:cNvPr id="195" name="円/楕円 194"/>
        <xdr:cNvSpPr/>
      </xdr:nvSpPr>
      <xdr:spPr>
        <a:xfrm>
          <a:off x="4584700" y="130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155522</xdr:rowOff>
    </xdr:from>
    <xdr:ext cx="599010" cy="259045"/>
    <xdr:sp macro="" textlink="">
      <xdr:nvSpPr>
        <xdr:cNvPr id="196" name="民生費該当値テキスト"/>
        <xdr:cNvSpPr txBox="1"/>
      </xdr:nvSpPr>
      <xdr:spPr>
        <a:xfrm>
          <a:off x="4686300" y="1301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165,926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90759</xdr:rowOff>
    </xdr:from>
    <xdr:to>
      <xdr:col>5</xdr:col>
      <xdr:colOff>409575</xdr:colOff>
      <xdr:row>77</xdr:row>
      <xdr:rowOff>20909</xdr:rowOff>
    </xdr:to>
    <xdr:sp macro="" textlink="">
      <xdr:nvSpPr>
        <xdr:cNvPr id="197" name="円/楕円 196"/>
        <xdr:cNvSpPr/>
      </xdr:nvSpPr>
      <xdr:spPr>
        <a:xfrm>
          <a:off x="3746500" y="131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12036</xdr:rowOff>
    </xdr:from>
    <xdr:ext cx="599010" cy="259045"/>
    <xdr:sp macro="" textlink="">
      <xdr:nvSpPr>
        <xdr:cNvPr id="198" name="テキスト ボックス 197"/>
        <xdr:cNvSpPr txBox="1"/>
      </xdr:nvSpPr>
      <xdr:spPr>
        <a:xfrm>
          <a:off x="3497794" y="1321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154,756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135686</xdr:rowOff>
    </xdr:from>
    <xdr:to>
      <xdr:col>4</xdr:col>
      <xdr:colOff>206375</xdr:colOff>
      <xdr:row>77</xdr:row>
      <xdr:rowOff>65836</xdr:rowOff>
    </xdr:to>
    <xdr:sp macro="" textlink="">
      <xdr:nvSpPr>
        <xdr:cNvPr id="199" name="円/楕円 198"/>
        <xdr:cNvSpPr/>
      </xdr:nvSpPr>
      <xdr:spPr>
        <a:xfrm>
          <a:off x="2857500" y="1316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56963</xdr:rowOff>
    </xdr:from>
    <xdr:ext cx="599010" cy="259045"/>
    <xdr:sp macro="" textlink="">
      <xdr:nvSpPr>
        <xdr:cNvPr id="200" name="テキスト ボックス 199"/>
        <xdr:cNvSpPr txBox="1"/>
      </xdr:nvSpPr>
      <xdr:spPr>
        <a:xfrm>
          <a:off x="2608794" y="1325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148,860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45321</xdr:rowOff>
    </xdr:from>
    <xdr:to>
      <xdr:col>3</xdr:col>
      <xdr:colOff>3175</xdr:colOff>
      <xdr:row>77</xdr:row>
      <xdr:rowOff>146921</xdr:rowOff>
    </xdr:to>
    <xdr:sp macro="" textlink="">
      <xdr:nvSpPr>
        <xdr:cNvPr id="201" name="円/楕円 200"/>
        <xdr:cNvSpPr/>
      </xdr:nvSpPr>
      <xdr:spPr>
        <a:xfrm>
          <a:off x="1968500" y="1324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138048</xdr:rowOff>
    </xdr:from>
    <xdr:ext cx="599010" cy="259045"/>
    <xdr:sp macro="" textlink="">
      <xdr:nvSpPr>
        <xdr:cNvPr id="202" name="テキスト ボックス 201"/>
        <xdr:cNvSpPr txBox="1"/>
      </xdr:nvSpPr>
      <xdr:spPr>
        <a:xfrm>
          <a:off x="1719794" y="1333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63929</xdr:rowOff>
    </xdr:from>
    <xdr:to>
      <xdr:col>1</xdr:col>
      <xdr:colOff>485775</xdr:colOff>
      <xdr:row>77</xdr:row>
      <xdr:rowOff>165529</xdr:rowOff>
    </xdr:to>
    <xdr:sp macro="" textlink="">
      <xdr:nvSpPr>
        <xdr:cNvPr id="203" name="円/楕円 202"/>
        <xdr:cNvSpPr/>
      </xdr:nvSpPr>
      <xdr:spPr>
        <a:xfrm>
          <a:off x="1079500" y="132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156656</xdr:rowOff>
    </xdr:from>
    <xdr:ext cx="599010" cy="259045"/>
    <xdr:sp macro="" textlink="">
      <xdr:nvSpPr>
        <xdr:cNvPr id="204" name="テキスト ボックス 203"/>
        <xdr:cNvSpPr txBox="1"/>
      </xdr:nvSpPr>
      <xdr:spPr>
        <a:xfrm>
          <a:off x="830794" y="1335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31583</xdr:rowOff>
    </xdr:from>
    <xdr:to>
      <xdr:col>6</xdr:col>
      <xdr:colOff>511175</xdr:colOff>
      <xdr:row>98</xdr:row>
      <xdr:rowOff>41435</xdr:rowOff>
    </xdr:to>
    <xdr:cxnSp macro="">
      <xdr:nvCxnSpPr>
        <xdr:cNvPr id="235" name="直線コネクタ 234"/>
        <xdr:cNvCxnSpPr/>
      </xdr:nvCxnSpPr>
      <xdr:spPr>
        <a:xfrm flipV="1">
          <a:off x="3797300" y="16833683"/>
          <a:ext cx="8382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17932</xdr:rowOff>
    </xdr:from>
    <xdr:to>
      <xdr:col>5</xdr:col>
      <xdr:colOff>358775</xdr:colOff>
      <xdr:row>98</xdr:row>
      <xdr:rowOff>41435</xdr:rowOff>
    </xdr:to>
    <xdr:cxnSp macro="">
      <xdr:nvCxnSpPr>
        <xdr:cNvPr id="238" name="直線コネクタ 237"/>
        <xdr:cNvCxnSpPr/>
      </xdr:nvCxnSpPr>
      <xdr:spPr>
        <a:xfrm>
          <a:off x="2908300" y="16820032"/>
          <a:ext cx="889000" cy="2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6361</xdr:rowOff>
    </xdr:from>
    <xdr:to>
      <xdr:col>4</xdr:col>
      <xdr:colOff>155575</xdr:colOff>
      <xdr:row>98</xdr:row>
      <xdr:rowOff>17932</xdr:rowOff>
    </xdr:to>
    <xdr:cxnSp macro="">
      <xdr:nvCxnSpPr>
        <xdr:cNvPr id="241" name="直線コネクタ 240"/>
        <xdr:cNvCxnSpPr/>
      </xdr:nvCxnSpPr>
      <xdr:spPr>
        <a:xfrm>
          <a:off x="2019300" y="16808461"/>
          <a:ext cx="88900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158837</xdr:rowOff>
    </xdr:from>
    <xdr:to>
      <xdr:col>2</xdr:col>
      <xdr:colOff>638175</xdr:colOff>
      <xdr:row>98</xdr:row>
      <xdr:rowOff>6361</xdr:rowOff>
    </xdr:to>
    <xdr:cxnSp macro="">
      <xdr:nvCxnSpPr>
        <xdr:cNvPr id="244" name="直線コネクタ 243"/>
        <xdr:cNvCxnSpPr/>
      </xdr:nvCxnSpPr>
      <xdr:spPr>
        <a:xfrm>
          <a:off x="1130300" y="16789487"/>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152233</xdr:rowOff>
    </xdr:from>
    <xdr:to>
      <xdr:col>6</xdr:col>
      <xdr:colOff>561975</xdr:colOff>
      <xdr:row>98</xdr:row>
      <xdr:rowOff>82383</xdr:rowOff>
    </xdr:to>
    <xdr:sp macro="" textlink="">
      <xdr:nvSpPr>
        <xdr:cNvPr id="254" name="円/楕円 253"/>
        <xdr:cNvSpPr/>
      </xdr:nvSpPr>
      <xdr:spPr>
        <a:xfrm>
          <a:off x="4584700" y="167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67160</xdr:rowOff>
    </xdr:from>
    <xdr:ext cx="534377" cy="259045"/>
    <xdr:sp macro="" textlink="">
      <xdr:nvSpPr>
        <xdr:cNvPr id="255" name="衛生費該当値テキスト"/>
        <xdr:cNvSpPr txBox="1"/>
      </xdr:nvSpPr>
      <xdr:spPr>
        <a:xfrm>
          <a:off x="4686300" y="1669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21,932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162085</xdr:rowOff>
    </xdr:from>
    <xdr:to>
      <xdr:col>5</xdr:col>
      <xdr:colOff>409575</xdr:colOff>
      <xdr:row>98</xdr:row>
      <xdr:rowOff>92235</xdr:rowOff>
    </xdr:to>
    <xdr:sp macro="" textlink="">
      <xdr:nvSpPr>
        <xdr:cNvPr id="256" name="円/楕円 255"/>
        <xdr:cNvSpPr/>
      </xdr:nvSpPr>
      <xdr:spPr>
        <a:xfrm>
          <a:off x="3746500" y="167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83362</xdr:rowOff>
    </xdr:from>
    <xdr:ext cx="534377" cy="259045"/>
    <xdr:sp macro="" textlink="">
      <xdr:nvSpPr>
        <xdr:cNvPr id="257" name="テキスト ボックス 256"/>
        <xdr:cNvSpPr txBox="1"/>
      </xdr:nvSpPr>
      <xdr:spPr>
        <a:xfrm>
          <a:off x="3530111" y="1688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138582</xdr:rowOff>
    </xdr:from>
    <xdr:to>
      <xdr:col>4</xdr:col>
      <xdr:colOff>206375</xdr:colOff>
      <xdr:row>98</xdr:row>
      <xdr:rowOff>68732</xdr:rowOff>
    </xdr:to>
    <xdr:sp macro="" textlink="">
      <xdr:nvSpPr>
        <xdr:cNvPr id="258" name="円/楕円 257"/>
        <xdr:cNvSpPr/>
      </xdr:nvSpPr>
      <xdr:spPr>
        <a:xfrm>
          <a:off x="2857500" y="167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59859</xdr:rowOff>
    </xdr:from>
    <xdr:ext cx="534377" cy="259045"/>
    <xdr:sp macro="" textlink="">
      <xdr:nvSpPr>
        <xdr:cNvPr id="259" name="テキスト ボックス 258"/>
        <xdr:cNvSpPr txBox="1"/>
      </xdr:nvSpPr>
      <xdr:spPr>
        <a:xfrm>
          <a:off x="2641111" y="168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127011</xdr:rowOff>
    </xdr:from>
    <xdr:to>
      <xdr:col>3</xdr:col>
      <xdr:colOff>3175</xdr:colOff>
      <xdr:row>98</xdr:row>
      <xdr:rowOff>57161</xdr:rowOff>
    </xdr:to>
    <xdr:sp macro="" textlink="">
      <xdr:nvSpPr>
        <xdr:cNvPr id="260" name="円/楕円 259"/>
        <xdr:cNvSpPr/>
      </xdr:nvSpPr>
      <xdr:spPr>
        <a:xfrm>
          <a:off x="1968500" y="167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48288</xdr:rowOff>
    </xdr:from>
    <xdr:ext cx="534377" cy="259045"/>
    <xdr:sp macro="" textlink="">
      <xdr:nvSpPr>
        <xdr:cNvPr id="261" name="テキスト ボックス 260"/>
        <xdr:cNvSpPr txBox="1"/>
      </xdr:nvSpPr>
      <xdr:spPr>
        <a:xfrm>
          <a:off x="1752111" y="168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108037</xdr:rowOff>
    </xdr:from>
    <xdr:to>
      <xdr:col>1</xdr:col>
      <xdr:colOff>485775</xdr:colOff>
      <xdr:row>98</xdr:row>
      <xdr:rowOff>38187</xdr:rowOff>
    </xdr:to>
    <xdr:sp macro="" textlink="">
      <xdr:nvSpPr>
        <xdr:cNvPr id="262" name="円/楕円 261"/>
        <xdr:cNvSpPr/>
      </xdr:nvSpPr>
      <xdr:spPr>
        <a:xfrm>
          <a:off x="1079500" y="1673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29314</xdr:rowOff>
    </xdr:from>
    <xdr:ext cx="534377" cy="259045"/>
    <xdr:sp macro="" textlink="">
      <xdr:nvSpPr>
        <xdr:cNvPr id="263" name="テキスト ボックス 262"/>
        <xdr:cNvSpPr txBox="1"/>
      </xdr:nvSpPr>
      <xdr:spPr>
        <a:xfrm>
          <a:off x="863111" y="168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42037</xdr:rowOff>
    </xdr:from>
    <xdr:to>
      <xdr:col>15</xdr:col>
      <xdr:colOff>180975</xdr:colOff>
      <xdr:row>39</xdr:row>
      <xdr:rowOff>44450</xdr:rowOff>
    </xdr:to>
    <xdr:cxnSp macro="">
      <xdr:nvCxnSpPr>
        <xdr:cNvPr id="292" name="直線コネクタ 291"/>
        <xdr:cNvCxnSpPr/>
      </xdr:nvCxnSpPr>
      <xdr:spPr>
        <a:xfrm>
          <a:off x="9639300" y="6728587"/>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11811</xdr:rowOff>
    </xdr:from>
    <xdr:to>
      <xdr:col>14</xdr:col>
      <xdr:colOff>28575</xdr:colOff>
      <xdr:row>39</xdr:row>
      <xdr:rowOff>42037</xdr:rowOff>
    </xdr:to>
    <xdr:cxnSp macro="">
      <xdr:nvCxnSpPr>
        <xdr:cNvPr id="295" name="直線コネクタ 294"/>
        <xdr:cNvCxnSpPr/>
      </xdr:nvCxnSpPr>
      <xdr:spPr>
        <a:xfrm>
          <a:off x="8750300" y="6526911"/>
          <a:ext cx="889000" cy="20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11811</xdr:rowOff>
    </xdr:from>
    <xdr:to>
      <xdr:col>12</xdr:col>
      <xdr:colOff>511175</xdr:colOff>
      <xdr:row>38</xdr:row>
      <xdr:rowOff>15113</xdr:rowOff>
    </xdr:to>
    <xdr:cxnSp macro="">
      <xdr:nvCxnSpPr>
        <xdr:cNvPr id="298" name="直線コネクタ 297"/>
        <xdr:cNvCxnSpPr/>
      </xdr:nvCxnSpPr>
      <xdr:spPr>
        <a:xfrm flipV="1">
          <a:off x="7861300" y="6526911"/>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144780</xdr:rowOff>
    </xdr:from>
    <xdr:to>
      <xdr:col>11</xdr:col>
      <xdr:colOff>307975</xdr:colOff>
      <xdr:row>38</xdr:row>
      <xdr:rowOff>15113</xdr:rowOff>
    </xdr:to>
    <xdr:cxnSp macro="">
      <xdr:nvCxnSpPr>
        <xdr:cNvPr id="301" name="直線コネクタ 300"/>
        <xdr:cNvCxnSpPr/>
      </xdr:nvCxnSpPr>
      <xdr:spPr>
        <a:xfrm>
          <a:off x="6972300" y="6316980"/>
          <a:ext cx="889000" cy="2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162687</xdr:rowOff>
    </xdr:from>
    <xdr:to>
      <xdr:col>14</xdr:col>
      <xdr:colOff>79375</xdr:colOff>
      <xdr:row>39</xdr:row>
      <xdr:rowOff>92837</xdr:rowOff>
    </xdr:to>
    <xdr:sp macro="" textlink="">
      <xdr:nvSpPr>
        <xdr:cNvPr id="313" name="円/楕円 312"/>
        <xdr:cNvSpPr/>
      </xdr:nvSpPr>
      <xdr:spPr>
        <a:xfrm>
          <a:off x="9588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83964</xdr:rowOff>
    </xdr:from>
    <xdr:ext cx="313932" cy="259045"/>
    <xdr:sp macro="" textlink="">
      <xdr:nvSpPr>
        <xdr:cNvPr id="314" name="テキスト ボックス 313"/>
        <xdr:cNvSpPr txBox="1"/>
      </xdr:nvSpPr>
      <xdr:spPr>
        <a:xfrm>
          <a:off x="9482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132461</xdr:rowOff>
    </xdr:from>
    <xdr:to>
      <xdr:col>12</xdr:col>
      <xdr:colOff>561975</xdr:colOff>
      <xdr:row>38</xdr:row>
      <xdr:rowOff>62611</xdr:rowOff>
    </xdr:to>
    <xdr:sp macro="" textlink="">
      <xdr:nvSpPr>
        <xdr:cNvPr id="315" name="円/楕円 314"/>
        <xdr:cNvSpPr/>
      </xdr:nvSpPr>
      <xdr:spPr>
        <a:xfrm>
          <a:off x="8699500" y="64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53738</xdr:rowOff>
    </xdr:from>
    <xdr:ext cx="469744" cy="259045"/>
    <xdr:sp macro="" textlink="">
      <xdr:nvSpPr>
        <xdr:cNvPr id="316" name="テキスト ボックス 315"/>
        <xdr:cNvSpPr txBox="1"/>
      </xdr:nvSpPr>
      <xdr:spPr>
        <a:xfrm>
          <a:off x="8515427" y="656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135763</xdr:rowOff>
    </xdr:from>
    <xdr:to>
      <xdr:col>11</xdr:col>
      <xdr:colOff>358775</xdr:colOff>
      <xdr:row>38</xdr:row>
      <xdr:rowOff>65913</xdr:rowOff>
    </xdr:to>
    <xdr:sp macro="" textlink="">
      <xdr:nvSpPr>
        <xdr:cNvPr id="317" name="円/楕円 316"/>
        <xdr:cNvSpPr/>
      </xdr:nvSpPr>
      <xdr:spPr>
        <a:xfrm>
          <a:off x="7810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57040</xdr:rowOff>
    </xdr:from>
    <xdr:ext cx="469744" cy="259045"/>
    <xdr:sp macro="" textlink="">
      <xdr:nvSpPr>
        <xdr:cNvPr id="318" name="テキスト ボックス 317"/>
        <xdr:cNvSpPr txBox="1"/>
      </xdr:nvSpPr>
      <xdr:spPr>
        <a:xfrm>
          <a:off x="7626427" y="657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93980</xdr:rowOff>
    </xdr:from>
    <xdr:to>
      <xdr:col>10</xdr:col>
      <xdr:colOff>155575</xdr:colOff>
      <xdr:row>37</xdr:row>
      <xdr:rowOff>24130</xdr:rowOff>
    </xdr:to>
    <xdr:sp macro="" textlink="">
      <xdr:nvSpPr>
        <xdr:cNvPr id="319" name="円/楕円 318"/>
        <xdr:cNvSpPr/>
      </xdr:nvSpPr>
      <xdr:spPr>
        <a:xfrm>
          <a:off x="692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15257</xdr:rowOff>
    </xdr:from>
    <xdr:ext cx="469744" cy="259045"/>
    <xdr:sp macro="" textlink="">
      <xdr:nvSpPr>
        <xdr:cNvPr id="320" name="テキスト ボックス 319"/>
        <xdr:cNvSpPr txBox="1"/>
      </xdr:nvSpPr>
      <xdr:spPr>
        <a:xfrm>
          <a:off x="6737427" y="63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122647</xdr:rowOff>
    </xdr:from>
    <xdr:to>
      <xdr:col>15</xdr:col>
      <xdr:colOff>180975</xdr:colOff>
      <xdr:row>57</xdr:row>
      <xdr:rowOff>127712</xdr:rowOff>
    </xdr:to>
    <xdr:cxnSp macro="">
      <xdr:nvCxnSpPr>
        <xdr:cNvPr id="347" name="直線コネクタ 346"/>
        <xdr:cNvCxnSpPr/>
      </xdr:nvCxnSpPr>
      <xdr:spPr>
        <a:xfrm>
          <a:off x="9639300" y="9895297"/>
          <a:ext cx="838200" cy="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152593</xdr:rowOff>
    </xdr:from>
    <xdr:to>
      <xdr:col>14</xdr:col>
      <xdr:colOff>28575</xdr:colOff>
      <xdr:row>57</xdr:row>
      <xdr:rowOff>122647</xdr:rowOff>
    </xdr:to>
    <xdr:cxnSp macro="">
      <xdr:nvCxnSpPr>
        <xdr:cNvPr id="350" name="直線コネクタ 349"/>
        <xdr:cNvCxnSpPr/>
      </xdr:nvCxnSpPr>
      <xdr:spPr>
        <a:xfrm>
          <a:off x="8750300" y="9753793"/>
          <a:ext cx="889000" cy="1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152593</xdr:rowOff>
    </xdr:from>
    <xdr:to>
      <xdr:col>12</xdr:col>
      <xdr:colOff>511175</xdr:colOff>
      <xdr:row>57</xdr:row>
      <xdr:rowOff>74732</xdr:rowOff>
    </xdr:to>
    <xdr:cxnSp macro="">
      <xdr:nvCxnSpPr>
        <xdr:cNvPr id="353" name="直線コネクタ 352"/>
        <xdr:cNvCxnSpPr/>
      </xdr:nvCxnSpPr>
      <xdr:spPr>
        <a:xfrm flipV="1">
          <a:off x="7861300" y="9753793"/>
          <a:ext cx="889000" cy="9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64646</xdr:rowOff>
    </xdr:from>
    <xdr:to>
      <xdr:col>11</xdr:col>
      <xdr:colOff>307975</xdr:colOff>
      <xdr:row>57</xdr:row>
      <xdr:rowOff>74732</xdr:rowOff>
    </xdr:to>
    <xdr:cxnSp macro="">
      <xdr:nvCxnSpPr>
        <xdr:cNvPr id="356" name="直線コネクタ 355"/>
        <xdr:cNvCxnSpPr/>
      </xdr:nvCxnSpPr>
      <xdr:spPr>
        <a:xfrm>
          <a:off x="6972300" y="9837296"/>
          <a:ext cx="889000" cy="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76912</xdr:rowOff>
    </xdr:from>
    <xdr:to>
      <xdr:col>15</xdr:col>
      <xdr:colOff>231775</xdr:colOff>
      <xdr:row>58</xdr:row>
      <xdr:rowOff>7062</xdr:rowOff>
    </xdr:to>
    <xdr:sp macro="" textlink="">
      <xdr:nvSpPr>
        <xdr:cNvPr id="366" name="円/楕円 365"/>
        <xdr:cNvSpPr/>
      </xdr:nvSpPr>
      <xdr:spPr>
        <a:xfrm>
          <a:off x="10426700" y="984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55339</xdr:rowOff>
    </xdr:from>
    <xdr:ext cx="534377" cy="259045"/>
    <xdr:sp macro="" textlink="">
      <xdr:nvSpPr>
        <xdr:cNvPr id="367" name="農林水産業費該当値テキスト"/>
        <xdr:cNvSpPr txBox="1"/>
      </xdr:nvSpPr>
      <xdr:spPr>
        <a:xfrm>
          <a:off x="10528300" y="98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20,061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71847</xdr:rowOff>
    </xdr:from>
    <xdr:to>
      <xdr:col>14</xdr:col>
      <xdr:colOff>79375</xdr:colOff>
      <xdr:row>58</xdr:row>
      <xdr:rowOff>1997</xdr:rowOff>
    </xdr:to>
    <xdr:sp macro="" textlink="">
      <xdr:nvSpPr>
        <xdr:cNvPr id="368" name="円/楕円 367"/>
        <xdr:cNvSpPr/>
      </xdr:nvSpPr>
      <xdr:spPr>
        <a:xfrm>
          <a:off x="9588500" y="984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164574</xdr:rowOff>
    </xdr:from>
    <xdr:ext cx="534377" cy="259045"/>
    <xdr:sp macro="" textlink="">
      <xdr:nvSpPr>
        <xdr:cNvPr id="369" name="テキスト ボックス 368"/>
        <xdr:cNvSpPr txBox="1"/>
      </xdr:nvSpPr>
      <xdr:spPr>
        <a:xfrm>
          <a:off x="9372111" y="993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101793</xdr:rowOff>
    </xdr:from>
    <xdr:to>
      <xdr:col>12</xdr:col>
      <xdr:colOff>561975</xdr:colOff>
      <xdr:row>57</xdr:row>
      <xdr:rowOff>31943</xdr:rowOff>
    </xdr:to>
    <xdr:sp macro="" textlink="">
      <xdr:nvSpPr>
        <xdr:cNvPr id="370" name="円/楕円 369"/>
        <xdr:cNvSpPr/>
      </xdr:nvSpPr>
      <xdr:spPr>
        <a:xfrm>
          <a:off x="8699500" y="970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48470</xdr:rowOff>
    </xdr:from>
    <xdr:ext cx="534377" cy="259045"/>
    <xdr:sp macro="" textlink="">
      <xdr:nvSpPr>
        <xdr:cNvPr id="371" name="テキスト ボックス 370"/>
        <xdr:cNvSpPr txBox="1"/>
      </xdr:nvSpPr>
      <xdr:spPr>
        <a:xfrm>
          <a:off x="8483111" y="947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23932</xdr:rowOff>
    </xdr:from>
    <xdr:to>
      <xdr:col>11</xdr:col>
      <xdr:colOff>358775</xdr:colOff>
      <xdr:row>57</xdr:row>
      <xdr:rowOff>125532</xdr:rowOff>
    </xdr:to>
    <xdr:sp macro="" textlink="">
      <xdr:nvSpPr>
        <xdr:cNvPr id="372" name="円/楕円 371"/>
        <xdr:cNvSpPr/>
      </xdr:nvSpPr>
      <xdr:spPr>
        <a:xfrm>
          <a:off x="7810500" y="979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116659</xdr:rowOff>
    </xdr:from>
    <xdr:ext cx="534377" cy="259045"/>
    <xdr:sp macro="" textlink="">
      <xdr:nvSpPr>
        <xdr:cNvPr id="373" name="テキスト ボックス 372"/>
        <xdr:cNvSpPr txBox="1"/>
      </xdr:nvSpPr>
      <xdr:spPr>
        <a:xfrm>
          <a:off x="7594111" y="98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13846</xdr:rowOff>
    </xdr:from>
    <xdr:to>
      <xdr:col>10</xdr:col>
      <xdr:colOff>155575</xdr:colOff>
      <xdr:row>57</xdr:row>
      <xdr:rowOff>115446</xdr:rowOff>
    </xdr:to>
    <xdr:sp macro="" textlink="">
      <xdr:nvSpPr>
        <xdr:cNvPr id="374" name="円/楕円 373"/>
        <xdr:cNvSpPr/>
      </xdr:nvSpPr>
      <xdr:spPr>
        <a:xfrm>
          <a:off x="6921500" y="97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131973</xdr:rowOff>
    </xdr:from>
    <xdr:ext cx="534377" cy="259045"/>
    <xdr:sp macro="" textlink="">
      <xdr:nvSpPr>
        <xdr:cNvPr id="375" name="テキスト ボックス 374"/>
        <xdr:cNvSpPr txBox="1"/>
      </xdr:nvSpPr>
      <xdr:spPr>
        <a:xfrm>
          <a:off x="6705111" y="956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115877</xdr:rowOff>
    </xdr:from>
    <xdr:to>
      <xdr:col>15</xdr:col>
      <xdr:colOff>180975</xdr:colOff>
      <xdr:row>78</xdr:row>
      <xdr:rowOff>133641</xdr:rowOff>
    </xdr:to>
    <xdr:cxnSp macro="">
      <xdr:nvCxnSpPr>
        <xdr:cNvPr id="406" name="直線コネクタ 405"/>
        <xdr:cNvCxnSpPr/>
      </xdr:nvCxnSpPr>
      <xdr:spPr>
        <a:xfrm flipV="1">
          <a:off x="9639300" y="13488977"/>
          <a:ext cx="838200" cy="1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128467</xdr:rowOff>
    </xdr:from>
    <xdr:to>
      <xdr:col>14</xdr:col>
      <xdr:colOff>28575</xdr:colOff>
      <xdr:row>78</xdr:row>
      <xdr:rowOff>133641</xdr:rowOff>
    </xdr:to>
    <xdr:cxnSp macro="">
      <xdr:nvCxnSpPr>
        <xdr:cNvPr id="409" name="直線コネクタ 408"/>
        <xdr:cNvCxnSpPr/>
      </xdr:nvCxnSpPr>
      <xdr:spPr>
        <a:xfrm>
          <a:off x="8750300" y="13501567"/>
          <a:ext cx="889000" cy="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128467</xdr:rowOff>
    </xdr:from>
    <xdr:to>
      <xdr:col>12</xdr:col>
      <xdr:colOff>511175</xdr:colOff>
      <xdr:row>78</xdr:row>
      <xdr:rowOff>135830</xdr:rowOff>
    </xdr:to>
    <xdr:cxnSp macro="">
      <xdr:nvCxnSpPr>
        <xdr:cNvPr id="412" name="直線コネクタ 411"/>
        <xdr:cNvCxnSpPr/>
      </xdr:nvCxnSpPr>
      <xdr:spPr>
        <a:xfrm flipV="1">
          <a:off x="7861300" y="13501567"/>
          <a:ext cx="889000" cy="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107451</xdr:rowOff>
    </xdr:from>
    <xdr:to>
      <xdr:col>11</xdr:col>
      <xdr:colOff>307975</xdr:colOff>
      <xdr:row>78</xdr:row>
      <xdr:rowOff>135830</xdr:rowOff>
    </xdr:to>
    <xdr:cxnSp macro="">
      <xdr:nvCxnSpPr>
        <xdr:cNvPr id="415" name="直線コネクタ 414"/>
        <xdr:cNvCxnSpPr/>
      </xdr:nvCxnSpPr>
      <xdr:spPr>
        <a:xfrm>
          <a:off x="6972300" y="13480551"/>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65077</xdr:rowOff>
    </xdr:from>
    <xdr:to>
      <xdr:col>15</xdr:col>
      <xdr:colOff>231775</xdr:colOff>
      <xdr:row>78</xdr:row>
      <xdr:rowOff>166677</xdr:rowOff>
    </xdr:to>
    <xdr:sp macro="" textlink="">
      <xdr:nvSpPr>
        <xdr:cNvPr id="425" name="円/楕円 424"/>
        <xdr:cNvSpPr/>
      </xdr:nvSpPr>
      <xdr:spPr>
        <a:xfrm>
          <a:off x="10426700" y="134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151454</xdr:rowOff>
    </xdr:from>
    <xdr:ext cx="469744" cy="259045"/>
    <xdr:sp macro="" textlink="">
      <xdr:nvSpPr>
        <xdr:cNvPr id="426" name="商工費該当値テキスト"/>
        <xdr:cNvSpPr txBox="1"/>
      </xdr:nvSpPr>
      <xdr:spPr>
        <a:xfrm>
          <a:off x="10528300" y="1335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82841</xdr:rowOff>
    </xdr:from>
    <xdr:to>
      <xdr:col>14</xdr:col>
      <xdr:colOff>79375</xdr:colOff>
      <xdr:row>79</xdr:row>
      <xdr:rowOff>12991</xdr:rowOff>
    </xdr:to>
    <xdr:sp macro="" textlink="">
      <xdr:nvSpPr>
        <xdr:cNvPr id="427" name="円/楕円 426"/>
        <xdr:cNvSpPr/>
      </xdr:nvSpPr>
      <xdr:spPr>
        <a:xfrm>
          <a:off x="9588500" y="134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4118</xdr:rowOff>
    </xdr:from>
    <xdr:ext cx="469744" cy="259045"/>
    <xdr:sp macro="" textlink="">
      <xdr:nvSpPr>
        <xdr:cNvPr id="428" name="テキスト ボックス 427"/>
        <xdr:cNvSpPr txBox="1"/>
      </xdr:nvSpPr>
      <xdr:spPr>
        <a:xfrm>
          <a:off x="9404427" y="1354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77667</xdr:rowOff>
    </xdr:from>
    <xdr:to>
      <xdr:col>12</xdr:col>
      <xdr:colOff>561975</xdr:colOff>
      <xdr:row>79</xdr:row>
      <xdr:rowOff>7817</xdr:rowOff>
    </xdr:to>
    <xdr:sp macro="" textlink="">
      <xdr:nvSpPr>
        <xdr:cNvPr id="429" name="円/楕円 428"/>
        <xdr:cNvSpPr/>
      </xdr:nvSpPr>
      <xdr:spPr>
        <a:xfrm>
          <a:off x="8699500" y="134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170394</xdr:rowOff>
    </xdr:from>
    <xdr:ext cx="469744" cy="259045"/>
    <xdr:sp macro="" textlink="">
      <xdr:nvSpPr>
        <xdr:cNvPr id="430" name="テキスト ボックス 429"/>
        <xdr:cNvSpPr txBox="1"/>
      </xdr:nvSpPr>
      <xdr:spPr>
        <a:xfrm>
          <a:off x="8515427" y="1354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85030</xdr:rowOff>
    </xdr:from>
    <xdr:to>
      <xdr:col>11</xdr:col>
      <xdr:colOff>358775</xdr:colOff>
      <xdr:row>79</xdr:row>
      <xdr:rowOff>15180</xdr:rowOff>
    </xdr:to>
    <xdr:sp macro="" textlink="">
      <xdr:nvSpPr>
        <xdr:cNvPr id="431" name="円/楕円 430"/>
        <xdr:cNvSpPr/>
      </xdr:nvSpPr>
      <xdr:spPr>
        <a:xfrm>
          <a:off x="7810500" y="134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6307</xdr:rowOff>
    </xdr:from>
    <xdr:ext cx="469744" cy="259045"/>
    <xdr:sp macro="" textlink="">
      <xdr:nvSpPr>
        <xdr:cNvPr id="432" name="テキスト ボックス 431"/>
        <xdr:cNvSpPr txBox="1"/>
      </xdr:nvSpPr>
      <xdr:spPr>
        <a:xfrm>
          <a:off x="7626427" y="135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56651</xdr:rowOff>
    </xdr:from>
    <xdr:to>
      <xdr:col>10</xdr:col>
      <xdr:colOff>155575</xdr:colOff>
      <xdr:row>78</xdr:row>
      <xdr:rowOff>158251</xdr:rowOff>
    </xdr:to>
    <xdr:sp macro="" textlink="">
      <xdr:nvSpPr>
        <xdr:cNvPr id="433" name="円/楕円 432"/>
        <xdr:cNvSpPr/>
      </xdr:nvSpPr>
      <xdr:spPr>
        <a:xfrm>
          <a:off x="6921500" y="134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149378</xdr:rowOff>
    </xdr:from>
    <xdr:ext cx="469744" cy="259045"/>
    <xdr:sp macro="" textlink="">
      <xdr:nvSpPr>
        <xdr:cNvPr id="434" name="テキスト ボックス 433"/>
        <xdr:cNvSpPr txBox="1"/>
      </xdr:nvSpPr>
      <xdr:spPr>
        <a:xfrm>
          <a:off x="6737427" y="1352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111185</xdr:rowOff>
    </xdr:from>
    <xdr:to>
      <xdr:col>15</xdr:col>
      <xdr:colOff>180975</xdr:colOff>
      <xdr:row>98</xdr:row>
      <xdr:rowOff>116012</xdr:rowOff>
    </xdr:to>
    <xdr:cxnSp macro="">
      <xdr:nvCxnSpPr>
        <xdr:cNvPr id="461" name="直線コネクタ 460"/>
        <xdr:cNvCxnSpPr/>
      </xdr:nvCxnSpPr>
      <xdr:spPr>
        <a:xfrm>
          <a:off x="9639300" y="16913285"/>
          <a:ext cx="8382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111185</xdr:rowOff>
    </xdr:from>
    <xdr:to>
      <xdr:col>14</xdr:col>
      <xdr:colOff>28575</xdr:colOff>
      <xdr:row>98</xdr:row>
      <xdr:rowOff>112461</xdr:rowOff>
    </xdr:to>
    <xdr:cxnSp macro="">
      <xdr:nvCxnSpPr>
        <xdr:cNvPr id="464" name="直線コネクタ 463"/>
        <xdr:cNvCxnSpPr/>
      </xdr:nvCxnSpPr>
      <xdr:spPr>
        <a:xfrm flipV="1">
          <a:off x="8750300" y="16913285"/>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112461</xdr:rowOff>
    </xdr:from>
    <xdr:to>
      <xdr:col>12</xdr:col>
      <xdr:colOff>511175</xdr:colOff>
      <xdr:row>98</xdr:row>
      <xdr:rowOff>115629</xdr:rowOff>
    </xdr:to>
    <xdr:cxnSp macro="">
      <xdr:nvCxnSpPr>
        <xdr:cNvPr id="467" name="直線コネクタ 466"/>
        <xdr:cNvCxnSpPr/>
      </xdr:nvCxnSpPr>
      <xdr:spPr>
        <a:xfrm flipV="1">
          <a:off x="7861300" y="16914561"/>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101400</xdr:rowOff>
    </xdr:from>
    <xdr:to>
      <xdr:col>11</xdr:col>
      <xdr:colOff>307975</xdr:colOff>
      <xdr:row>98</xdr:row>
      <xdr:rowOff>115629</xdr:rowOff>
    </xdr:to>
    <xdr:cxnSp macro="">
      <xdr:nvCxnSpPr>
        <xdr:cNvPr id="470" name="直線コネクタ 469"/>
        <xdr:cNvCxnSpPr/>
      </xdr:nvCxnSpPr>
      <xdr:spPr>
        <a:xfrm>
          <a:off x="6972300" y="16903500"/>
          <a:ext cx="889000" cy="1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65212</xdr:rowOff>
    </xdr:from>
    <xdr:to>
      <xdr:col>15</xdr:col>
      <xdr:colOff>231775</xdr:colOff>
      <xdr:row>98</xdr:row>
      <xdr:rowOff>166812</xdr:rowOff>
    </xdr:to>
    <xdr:sp macro="" textlink="">
      <xdr:nvSpPr>
        <xdr:cNvPr id="480" name="円/楕円 479"/>
        <xdr:cNvSpPr/>
      </xdr:nvSpPr>
      <xdr:spPr>
        <a:xfrm>
          <a:off x="10426700" y="168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25,906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60385</xdr:rowOff>
    </xdr:from>
    <xdr:to>
      <xdr:col>14</xdr:col>
      <xdr:colOff>79375</xdr:colOff>
      <xdr:row>98</xdr:row>
      <xdr:rowOff>161985</xdr:rowOff>
    </xdr:to>
    <xdr:sp macro="" textlink="">
      <xdr:nvSpPr>
        <xdr:cNvPr id="482" name="円/楕円 481"/>
        <xdr:cNvSpPr/>
      </xdr:nvSpPr>
      <xdr:spPr>
        <a:xfrm>
          <a:off x="9588500" y="1686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153112</xdr:rowOff>
    </xdr:from>
    <xdr:ext cx="534377" cy="259045"/>
    <xdr:sp macro="" textlink="">
      <xdr:nvSpPr>
        <xdr:cNvPr id="483" name="テキスト ボックス 482"/>
        <xdr:cNvSpPr txBox="1"/>
      </xdr:nvSpPr>
      <xdr:spPr>
        <a:xfrm>
          <a:off x="9372111" y="169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61661</xdr:rowOff>
    </xdr:from>
    <xdr:to>
      <xdr:col>12</xdr:col>
      <xdr:colOff>561975</xdr:colOff>
      <xdr:row>98</xdr:row>
      <xdr:rowOff>163261</xdr:rowOff>
    </xdr:to>
    <xdr:sp macro="" textlink="">
      <xdr:nvSpPr>
        <xdr:cNvPr id="484" name="円/楕円 483"/>
        <xdr:cNvSpPr/>
      </xdr:nvSpPr>
      <xdr:spPr>
        <a:xfrm>
          <a:off x="8699500" y="1686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154388</xdr:rowOff>
    </xdr:from>
    <xdr:ext cx="534377" cy="259045"/>
    <xdr:sp macro="" textlink="">
      <xdr:nvSpPr>
        <xdr:cNvPr id="485" name="テキスト ボックス 484"/>
        <xdr:cNvSpPr txBox="1"/>
      </xdr:nvSpPr>
      <xdr:spPr>
        <a:xfrm>
          <a:off x="8483111" y="169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64829</xdr:rowOff>
    </xdr:from>
    <xdr:to>
      <xdr:col>11</xdr:col>
      <xdr:colOff>358775</xdr:colOff>
      <xdr:row>98</xdr:row>
      <xdr:rowOff>166429</xdr:rowOff>
    </xdr:to>
    <xdr:sp macro="" textlink="">
      <xdr:nvSpPr>
        <xdr:cNvPr id="486" name="円/楕円 485"/>
        <xdr:cNvSpPr/>
      </xdr:nvSpPr>
      <xdr:spPr>
        <a:xfrm>
          <a:off x="7810500" y="1686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157556</xdr:rowOff>
    </xdr:from>
    <xdr:ext cx="534377" cy="259045"/>
    <xdr:sp macro="" textlink="">
      <xdr:nvSpPr>
        <xdr:cNvPr id="487" name="テキスト ボックス 486"/>
        <xdr:cNvSpPr txBox="1"/>
      </xdr:nvSpPr>
      <xdr:spPr>
        <a:xfrm>
          <a:off x="7594111" y="1695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50600</xdr:rowOff>
    </xdr:from>
    <xdr:to>
      <xdr:col>10</xdr:col>
      <xdr:colOff>155575</xdr:colOff>
      <xdr:row>98</xdr:row>
      <xdr:rowOff>152200</xdr:rowOff>
    </xdr:to>
    <xdr:sp macro="" textlink="">
      <xdr:nvSpPr>
        <xdr:cNvPr id="488" name="円/楕円 487"/>
        <xdr:cNvSpPr/>
      </xdr:nvSpPr>
      <xdr:spPr>
        <a:xfrm>
          <a:off x="6921500" y="168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143327</xdr:rowOff>
    </xdr:from>
    <xdr:ext cx="534377" cy="259045"/>
    <xdr:sp macro="" textlink="">
      <xdr:nvSpPr>
        <xdr:cNvPr id="489" name="テキスト ボックス 488"/>
        <xdr:cNvSpPr txBox="1"/>
      </xdr:nvSpPr>
      <xdr:spPr>
        <a:xfrm>
          <a:off x="6705111" y="1694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153694</xdr:rowOff>
    </xdr:from>
    <xdr:to>
      <xdr:col>23</xdr:col>
      <xdr:colOff>517525</xdr:colOff>
      <xdr:row>38</xdr:row>
      <xdr:rowOff>53028</xdr:rowOff>
    </xdr:to>
    <xdr:cxnSp macro="">
      <xdr:nvCxnSpPr>
        <xdr:cNvPr id="520" name="直線コネクタ 519"/>
        <xdr:cNvCxnSpPr/>
      </xdr:nvCxnSpPr>
      <xdr:spPr>
        <a:xfrm flipV="1">
          <a:off x="15481300" y="6497344"/>
          <a:ext cx="838200" cy="7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38757</xdr:rowOff>
    </xdr:from>
    <xdr:to>
      <xdr:col>22</xdr:col>
      <xdr:colOff>365125</xdr:colOff>
      <xdr:row>38</xdr:row>
      <xdr:rowOff>53028</xdr:rowOff>
    </xdr:to>
    <xdr:cxnSp macro="">
      <xdr:nvCxnSpPr>
        <xdr:cNvPr id="523" name="直線コネクタ 522"/>
        <xdr:cNvCxnSpPr/>
      </xdr:nvCxnSpPr>
      <xdr:spPr>
        <a:xfrm>
          <a:off x="14592300" y="6553857"/>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38757</xdr:rowOff>
    </xdr:from>
    <xdr:to>
      <xdr:col>21</xdr:col>
      <xdr:colOff>161925</xdr:colOff>
      <xdr:row>38</xdr:row>
      <xdr:rowOff>60702</xdr:rowOff>
    </xdr:to>
    <xdr:cxnSp macro="">
      <xdr:nvCxnSpPr>
        <xdr:cNvPr id="526" name="直線コネクタ 525"/>
        <xdr:cNvCxnSpPr/>
      </xdr:nvCxnSpPr>
      <xdr:spPr>
        <a:xfrm flipV="1">
          <a:off x="13703300" y="6553857"/>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49517</xdr:rowOff>
    </xdr:from>
    <xdr:to>
      <xdr:col>19</xdr:col>
      <xdr:colOff>644525</xdr:colOff>
      <xdr:row>38</xdr:row>
      <xdr:rowOff>60702</xdr:rowOff>
    </xdr:to>
    <xdr:cxnSp macro="">
      <xdr:nvCxnSpPr>
        <xdr:cNvPr id="529" name="直線コネクタ 528"/>
        <xdr:cNvCxnSpPr/>
      </xdr:nvCxnSpPr>
      <xdr:spPr>
        <a:xfrm>
          <a:off x="12814300" y="6564617"/>
          <a:ext cx="8890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102894</xdr:rowOff>
    </xdr:from>
    <xdr:to>
      <xdr:col>23</xdr:col>
      <xdr:colOff>568325</xdr:colOff>
      <xdr:row>38</xdr:row>
      <xdr:rowOff>33044</xdr:rowOff>
    </xdr:to>
    <xdr:sp macro="" textlink="">
      <xdr:nvSpPr>
        <xdr:cNvPr id="539" name="円/楕円 538"/>
        <xdr:cNvSpPr/>
      </xdr:nvSpPr>
      <xdr:spPr>
        <a:xfrm>
          <a:off x="16268700" y="64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81321</xdr:rowOff>
    </xdr:from>
    <xdr:ext cx="534377" cy="259045"/>
    <xdr:sp macro="" textlink="">
      <xdr:nvSpPr>
        <xdr:cNvPr id="540" name="消防費該当値テキスト"/>
        <xdr:cNvSpPr txBox="1"/>
      </xdr:nvSpPr>
      <xdr:spPr>
        <a:xfrm>
          <a:off x="16370300" y="642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17,643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2228</xdr:rowOff>
    </xdr:from>
    <xdr:to>
      <xdr:col>22</xdr:col>
      <xdr:colOff>415925</xdr:colOff>
      <xdr:row>38</xdr:row>
      <xdr:rowOff>103828</xdr:rowOff>
    </xdr:to>
    <xdr:sp macro="" textlink="">
      <xdr:nvSpPr>
        <xdr:cNvPr id="541" name="円/楕円 540"/>
        <xdr:cNvSpPr/>
      </xdr:nvSpPr>
      <xdr:spPr>
        <a:xfrm>
          <a:off x="15430500" y="65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94955</xdr:rowOff>
    </xdr:from>
    <xdr:ext cx="534377" cy="259045"/>
    <xdr:sp macro="" textlink="">
      <xdr:nvSpPr>
        <xdr:cNvPr id="542" name="テキスト ボックス 541"/>
        <xdr:cNvSpPr txBox="1"/>
      </xdr:nvSpPr>
      <xdr:spPr>
        <a:xfrm>
          <a:off x="15214111" y="661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159407</xdr:rowOff>
    </xdr:from>
    <xdr:to>
      <xdr:col>21</xdr:col>
      <xdr:colOff>212725</xdr:colOff>
      <xdr:row>38</xdr:row>
      <xdr:rowOff>89557</xdr:rowOff>
    </xdr:to>
    <xdr:sp macro="" textlink="">
      <xdr:nvSpPr>
        <xdr:cNvPr id="543" name="円/楕円 542"/>
        <xdr:cNvSpPr/>
      </xdr:nvSpPr>
      <xdr:spPr>
        <a:xfrm>
          <a:off x="14541500" y="65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80684</xdr:rowOff>
    </xdr:from>
    <xdr:ext cx="534377" cy="259045"/>
    <xdr:sp macro="" textlink="">
      <xdr:nvSpPr>
        <xdr:cNvPr id="544" name="テキスト ボックス 543"/>
        <xdr:cNvSpPr txBox="1"/>
      </xdr:nvSpPr>
      <xdr:spPr>
        <a:xfrm>
          <a:off x="14325111" y="659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9902</xdr:rowOff>
    </xdr:from>
    <xdr:to>
      <xdr:col>20</xdr:col>
      <xdr:colOff>9525</xdr:colOff>
      <xdr:row>38</xdr:row>
      <xdr:rowOff>111502</xdr:rowOff>
    </xdr:to>
    <xdr:sp macro="" textlink="">
      <xdr:nvSpPr>
        <xdr:cNvPr id="545" name="円/楕円 544"/>
        <xdr:cNvSpPr/>
      </xdr:nvSpPr>
      <xdr:spPr>
        <a:xfrm>
          <a:off x="13652500" y="652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102629</xdr:rowOff>
    </xdr:from>
    <xdr:ext cx="534377" cy="259045"/>
    <xdr:sp macro="" textlink="">
      <xdr:nvSpPr>
        <xdr:cNvPr id="546" name="テキスト ボックス 545"/>
        <xdr:cNvSpPr txBox="1"/>
      </xdr:nvSpPr>
      <xdr:spPr>
        <a:xfrm>
          <a:off x="13436111" y="66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170167</xdr:rowOff>
    </xdr:from>
    <xdr:to>
      <xdr:col>18</xdr:col>
      <xdr:colOff>492125</xdr:colOff>
      <xdr:row>38</xdr:row>
      <xdr:rowOff>100317</xdr:rowOff>
    </xdr:to>
    <xdr:sp macro="" textlink="">
      <xdr:nvSpPr>
        <xdr:cNvPr id="547" name="円/楕円 546"/>
        <xdr:cNvSpPr/>
      </xdr:nvSpPr>
      <xdr:spPr>
        <a:xfrm>
          <a:off x="12763500" y="65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91444</xdr:rowOff>
    </xdr:from>
    <xdr:ext cx="534377" cy="259045"/>
    <xdr:sp macro="" textlink="">
      <xdr:nvSpPr>
        <xdr:cNvPr id="548" name="テキスト ボックス 547"/>
        <xdr:cNvSpPr txBox="1"/>
      </xdr:nvSpPr>
      <xdr:spPr>
        <a:xfrm>
          <a:off x="12547111" y="66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33068</xdr:rowOff>
    </xdr:from>
    <xdr:to>
      <xdr:col>23</xdr:col>
      <xdr:colOff>517525</xdr:colOff>
      <xdr:row>58</xdr:row>
      <xdr:rowOff>80108</xdr:rowOff>
    </xdr:to>
    <xdr:cxnSp macro="">
      <xdr:nvCxnSpPr>
        <xdr:cNvPr id="579" name="直線コネクタ 578"/>
        <xdr:cNvCxnSpPr/>
      </xdr:nvCxnSpPr>
      <xdr:spPr>
        <a:xfrm>
          <a:off x="15481300" y="9977168"/>
          <a:ext cx="838200" cy="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10482</xdr:rowOff>
    </xdr:from>
    <xdr:to>
      <xdr:col>22</xdr:col>
      <xdr:colOff>365125</xdr:colOff>
      <xdr:row>58</xdr:row>
      <xdr:rowOff>33068</xdr:rowOff>
    </xdr:to>
    <xdr:cxnSp macro="">
      <xdr:nvCxnSpPr>
        <xdr:cNvPr id="582" name="直線コネクタ 581"/>
        <xdr:cNvCxnSpPr/>
      </xdr:nvCxnSpPr>
      <xdr:spPr>
        <a:xfrm>
          <a:off x="14592300" y="9954582"/>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10482</xdr:rowOff>
    </xdr:from>
    <xdr:to>
      <xdr:col>21</xdr:col>
      <xdr:colOff>161925</xdr:colOff>
      <xdr:row>58</xdr:row>
      <xdr:rowOff>63322</xdr:rowOff>
    </xdr:to>
    <xdr:cxnSp macro="">
      <xdr:nvCxnSpPr>
        <xdr:cNvPr id="585" name="直線コネクタ 584"/>
        <xdr:cNvCxnSpPr/>
      </xdr:nvCxnSpPr>
      <xdr:spPr>
        <a:xfrm flipV="1">
          <a:off x="13703300" y="9954582"/>
          <a:ext cx="889000" cy="5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43283</xdr:rowOff>
    </xdr:from>
    <xdr:to>
      <xdr:col>19</xdr:col>
      <xdr:colOff>644525</xdr:colOff>
      <xdr:row>58</xdr:row>
      <xdr:rowOff>63322</xdr:rowOff>
    </xdr:to>
    <xdr:cxnSp macro="">
      <xdr:nvCxnSpPr>
        <xdr:cNvPr id="588" name="直線コネクタ 587"/>
        <xdr:cNvCxnSpPr/>
      </xdr:nvCxnSpPr>
      <xdr:spPr>
        <a:xfrm>
          <a:off x="12814300" y="9815933"/>
          <a:ext cx="889000" cy="19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29308</xdr:rowOff>
    </xdr:from>
    <xdr:to>
      <xdr:col>23</xdr:col>
      <xdr:colOff>568325</xdr:colOff>
      <xdr:row>58</xdr:row>
      <xdr:rowOff>130908</xdr:rowOff>
    </xdr:to>
    <xdr:sp macro="" textlink="">
      <xdr:nvSpPr>
        <xdr:cNvPr id="598" name="円/楕円 597"/>
        <xdr:cNvSpPr/>
      </xdr:nvSpPr>
      <xdr:spPr>
        <a:xfrm>
          <a:off x="16268700" y="99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115685</xdr:rowOff>
    </xdr:from>
    <xdr:ext cx="534377" cy="259045"/>
    <xdr:sp macro="" textlink="">
      <xdr:nvSpPr>
        <xdr:cNvPr id="599" name="教育費該当値テキスト"/>
        <xdr:cNvSpPr txBox="1"/>
      </xdr:nvSpPr>
      <xdr:spPr>
        <a:xfrm>
          <a:off x="16370300" y="988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29,124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153718</xdr:rowOff>
    </xdr:from>
    <xdr:to>
      <xdr:col>22</xdr:col>
      <xdr:colOff>415925</xdr:colOff>
      <xdr:row>58</xdr:row>
      <xdr:rowOff>83868</xdr:rowOff>
    </xdr:to>
    <xdr:sp macro="" textlink="">
      <xdr:nvSpPr>
        <xdr:cNvPr id="600" name="円/楕円 599"/>
        <xdr:cNvSpPr/>
      </xdr:nvSpPr>
      <xdr:spPr>
        <a:xfrm>
          <a:off x="15430500" y="992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74995</xdr:rowOff>
    </xdr:from>
    <xdr:ext cx="534377" cy="259045"/>
    <xdr:sp macro="" textlink="">
      <xdr:nvSpPr>
        <xdr:cNvPr id="601" name="テキスト ボックス 600"/>
        <xdr:cNvSpPr txBox="1"/>
      </xdr:nvSpPr>
      <xdr:spPr>
        <a:xfrm>
          <a:off x="15214111" y="1001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36,326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131132</xdr:rowOff>
    </xdr:from>
    <xdr:to>
      <xdr:col>21</xdr:col>
      <xdr:colOff>212725</xdr:colOff>
      <xdr:row>58</xdr:row>
      <xdr:rowOff>61282</xdr:rowOff>
    </xdr:to>
    <xdr:sp macro="" textlink="">
      <xdr:nvSpPr>
        <xdr:cNvPr id="602" name="円/楕円 601"/>
        <xdr:cNvSpPr/>
      </xdr:nvSpPr>
      <xdr:spPr>
        <a:xfrm>
          <a:off x="14541500" y="990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52409</xdr:rowOff>
    </xdr:from>
    <xdr:ext cx="534377" cy="259045"/>
    <xdr:sp macro="" textlink="">
      <xdr:nvSpPr>
        <xdr:cNvPr id="603" name="テキスト ボックス 602"/>
        <xdr:cNvSpPr txBox="1"/>
      </xdr:nvSpPr>
      <xdr:spPr>
        <a:xfrm>
          <a:off x="14325111" y="999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12522</xdr:rowOff>
    </xdr:from>
    <xdr:to>
      <xdr:col>20</xdr:col>
      <xdr:colOff>9525</xdr:colOff>
      <xdr:row>58</xdr:row>
      <xdr:rowOff>114122</xdr:rowOff>
    </xdr:to>
    <xdr:sp macro="" textlink="">
      <xdr:nvSpPr>
        <xdr:cNvPr id="604" name="円/楕円 603"/>
        <xdr:cNvSpPr/>
      </xdr:nvSpPr>
      <xdr:spPr>
        <a:xfrm>
          <a:off x="13652500" y="99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105249</xdr:rowOff>
    </xdr:from>
    <xdr:ext cx="534377" cy="259045"/>
    <xdr:sp macro="" textlink="">
      <xdr:nvSpPr>
        <xdr:cNvPr id="605" name="テキスト ボックス 604"/>
        <xdr:cNvSpPr txBox="1"/>
      </xdr:nvSpPr>
      <xdr:spPr>
        <a:xfrm>
          <a:off x="13436111" y="100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163933</xdr:rowOff>
    </xdr:from>
    <xdr:to>
      <xdr:col>18</xdr:col>
      <xdr:colOff>492125</xdr:colOff>
      <xdr:row>57</xdr:row>
      <xdr:rowOff>94083</xdr:rowOff>
    </xdr:to>
    <xdr:sp macro="" textlink="">
      <xdr:nvSpPr>
        <xdr:cNvPr id="606" name="円/楕円 605"/>
        <xdr:cNvSpPr/>
      </xdr:nvSpPr>
      <xdr:spPr>
        <a:xfrm>
          <a:off x="12763500" y="976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110610</xdr:rowOff>
    </xdr:from>
    <xdr:ext cx="534377" cy="259045"/>
    <xdr:sp macro="" textlink="">
      <xdr:nvSpPr>
        <xdr:cNvPr id="607" name="テキスト ボックス 606"/>
        <xdr:cNvSpPr txBox="1"/>
      </xdr:nvSpPr>
      <xdr:spPr>
        <a:xfrm>
          <a:off x="12547111" y="95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130240</xdr:rowOff>
    </xdr:from>
    <xdr:to>
      <xdr:col>23</xdr:col>
      <xdr:colOff>517525</xdr:colOff>
      <xdr:row>78</xdr:row>
      <xdr:rowOff>139550</xdr:rowOff>
    </xdr:to>
    <xdr:cxnSp macro="">
      <xdr:nvCxnSpPr>
        <xdr:cNvPr id="634" name="直線コネクタ 633"/>
        <xdr:cNvCxnSpPr/>
      </xdr:nvCxnSpPr>
      <xdr:spPr>
        <a:xfrm flipV="1">
          <a:off x="15481300" y="13503340"/>
          <a:ext cx="838200" cy="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139156</xdr:rowOff>
    </xdr:from>
    <xdr:to>
      <xdr:col>22</xdr:col>
      <xdr:colOff>365125</xdr:colOff>
      <xdr:row>78</xdr:row>
      <xdr:rowOff>139550</xdr:rowOff>
    </xdr:to>
    <xdr:cxnSp macro="">
      <xdr:nvCxnSpPr>
        <xdr:cNvPr id="637" name="直線コネクタ 636"/>
        <xdr:cNvCxnSpPr/>
      </xdr:nvCxnSpPr>
      <xdr:spPr>
        <a:xfrm>
          <a:off x="14592300" y="13512256"/>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137812</xdr:rowOff>
    </xdr:from>
    <xdr:to>
      <xdr:col>21</xdr:col>
      <xdr:colOff>161925</xdr:colOff>
      <xdr:row>78</xdr:row>
      <xdr:rowOff>139156</xdr:rowOff>
    </xdr:to>
    <xdr:cxnSp macro="">
      <xdr:nvCxnSpPr>
        <xdr:cNvPr id="640" name="直線コネクタ 639"/>
        <xdr:cNvCxnSpPr/>
      </xdr:nvCxnSpPr>
      <xdr:spPr>
        <a:xfrm>
          <a:off x="13703300" y="13510912"/>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134108</xdr:rowOff>
    </xdr:from>
    <xdr:to>
      <xdr:col>19</xdr:col>
      <xdr:colOff>644525</xdr:colOff>
      <xdr:row>78</xdr:row>
      <xdr:rowOff>137812</xdr:rowOff>
    </xdr:to>
    <xdr:cxnSp macro="">
      <xdr:nvCxnSpPr>
        <xdr:cNvPr id="643" name="直線コネクタ 642"/>
        <xdr:cNvCxnSpPr/>
      </xdr:nvCxnSpPr>
      <xdr:spPr>
        <a:xfrm>
          <a:off x="12814300" y="13507208"/>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79440</xdr:rowOff>
    </xdr:from>
    <xdr:to>
      <xdr:col>23</xdr:col>
      <xdr:colOff>568325</xdr:colOff>
      <xdr:row>79</xdr:row>
      <xdr:rowOff>9590</xdr:rowOff>
    </xdr:to>
    <xdr:sp macro="" textlink="">
      <xdr:nvSpPr>
        <xdr:cNvPr id="653" name="円/楕円 652"/>
        <xdr:cNvSpPr/>
      </xdr:nvSpPr>
      <xdr:spPr>
        <a:xfrm>
          <a:off x="16268700" y="134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44617</xdr:rowOff>
    </xdr:from>
    <xdr:ext cx="469744" cy="259045"/>
    <xdr:sp macro="" textlink="">
      <xdr:nvSpPr>
        <xdr:cNvPr id="654" name="災害復旧費該当値テキスト"/>
        <xdr:cNvSpPr txBox="1"/>
      </xdr:nvSpPr>
      <xdr:spPr>
        <a:xfrm>
          <a:off x="16370300" y="134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88750</xdr:rowOff>
    </xdr:from>
    <xdr:to>
      <xdr:col>22</xdr:col>
      <xdr:colOff>415925</xdr:colOff>
      <xdr:row>79</xdr:row>
      <xdr:rowOff>18900</xdr:rowOff>
    </xdr:to>
    <xdr:sp macro="" textlink="">
      <xdr:nvSpPr>
        <xdr:cNvPr id="655" name="円/楕円 654"/>
        <xdr:cNvSpPr/>
      </xdr:nvSpPr>
      <xdr:spPr>
        <a:xfrm>
          <a:off x="15430500" y="1346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10027</xdr:rowOff>
    </xdr:from>
    <xdr:ext cx="313932" cy="259045"/>
    <xdr:sp macro="" textlink="">
      <xdr:nvSpPr>
        <xdr:cNvPr id="656" name="テキスト ボックス 655"/>
        <xdr:cNvSpPr txBox="1"/>
      </xdr:nvSpPr>
      <xdr:spPr>
        <a:xfrm>
          <a:off x="15324333" y="13554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88356</xdr:rowOff>
    </xdr:from>
    <xdr:to>
      <xdr:col>21</xdr:col>
      <xdr:colOff>212725</xdr:colOff>
      <xdr:row>79</xdr:row>
      <xdr:rowOff>18506</xdr:rowOff>
    </xdr:to>
    <xdr:sp macro="" textlink="">
      <xdr:nvSpPr>
        <xdr:cNvPr id="657" name="円/楕円 656"/>
        <xdr:cNvSpPr/>
      </xdr:nvSpPr>
      <xdr:spPr>
        <a:xfrm>
          <a:off x="14541500" y="134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9633</xdr:rowOff>
    </xdr:from>
    <xdr:ext cx="378565" cy="259045"/>
    <xdr:sp macro="" textlink="">
      <xdr:nvSpPr>
        <xdr:cNvPr id="658" name="テキスト ボックス 657"/>
        <xdr:cNvSpPr txBox="1"/>
      </xdr:nvSpPr>
      <xdr:spPr>
        <a:xfrm>
          <a:off x="14403017" y="13554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87012</xdr:rowOff>
    </xdr:from>
    <xdr:to>
      <xdr:col>20</xdr:col>
      <xdr:colOff>9525</xdr:colOff>
      <xdr:row>79</xdr:row>
      <xdr:rowOff>17162</xdr:rowOff>
    </xdr:to>
    <xdr:sp macro="" textlink="">
      <xdr:nvSpPr>
        <xdr:cNvPr id="659" name="円/楕円 658"/>
        <xdr:cNvSpPr/>
      </xdr:nvSpPr>
      <xdr:spPr>
        <a:xfrm>
          <a:off x="13652500" y="1346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8289</xdr:rowOff>
    </xdr:from>
    <xdr:ext cx="378565" cy="259045"/>
    <xdr:sp macro="" textlink="">
      <xdr:nvSpPr>
        <xdr:cNvPr id="660" name="テキスト ボックス 659"/>
        <xdr:cNvSpPr txBox="1"/>
      </xdr:nvSpPr>
      <xdr:spPr>
        <a:xfrm>
          <a:off x="13514017" y="1355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83308</xdr:rowOff>
    </xdr:from>
    <xdr:to>
      <xdr:col>18</xdr:col>
      <xdr:colOff>492125</xdr:colOff>
      <xdr:row>79</xdr:row>
      <xdr:rowOff>13458</xdr:rowOff>
    </xdr:to>
    <xdr:sp macro="" textlink="">
      <xdr:nvSpPr>
        <xdr:cNvPr id="661" name="円/楕円 660"/>
        <xdr:cNvSpPr/>
      </xdr:nvSpPr>
      <xdr:spPr>
        <a:xfrm>
          <a:off x="12763500" y="1345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4585</xdr:rowOff>
    </xdr:from>
    <xdr:ext cx="469744" cy="259045"/>
    <xdr:sp macro="" textlink="">
      <xdr:nvSpPr>
        <xdr:cNvPr id="662" name="テキスト ボックス 661"/>
        <xdr:cNvSpPr txBox="1"/>
      </xdr:nvSpPr>
      <xdr:spPr>
        <a:xfrm>
          <a:off x="12579427" y="1354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34792</xdr:rowOff>
    </xdr:from>
    <xdr:to>
      <xdr:col>23</xdr:col>
      <xdr:colOff>517525</xdr:colOff>
      <xdr:row>98</xdr:row>
      <xdr:rowOff>47715</xdr:rowOff>
    </xdr:to>
    <xdr:cxnSp macro="">
      <xdr:nvCxnSpPr>
        <xdr:cNvPr id="691" name="直線コネクタ 690"/>
        <xdr:cNvCxnSpPr/>
      </xdr:nvCxnSpPr>
      <xdr:spPr>
        <a:xfrm>
          <a:off x="15481300" y="16836892"/>
          <a:ext cx="838200" cy="1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34114</xdr:rowOff>
    </xdr:from>
    <xdr:to>
      <xdr:col>22</xdr:col>
      <xdr:colOff>365125</xdr:colOff>
      <xdr:row>98</xdr:row>
      <xdr:rowOff>34792</xdr:rowOff>
    </xdr:to>
    <xdr:cxnSp macro="">
      <xdr:nvCxnSpPr>
        <xdr:cNvPr id="694" name="直線コネクタ 693"/>
        <xdr:cNvCxnSpPr/>
      </xdr:nvCxnSpPr>
      <xdr:spPr>
        <a:xfrm>
          <a:off x="14592300" y="16836214"/>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27525</xdr:rowOff>
    </xdr:from>
    <xdr:to>
      <xdr:col>21</xdr:col>
      <xdr:colOff>161925</xdr:colOff>
      <xdr:row>98</xdr:row>
      <xdr:rowOff>34114</xdr:rowOff>
    </xdr:to>
    <xdr:cxnSp macro="">
      <xdr:nvCxnSpPr>
        <xdr:cNvPr id="697" name="直線コネクタ 696"/>
        <xdr:cNvCxnSpPr/>
      </xdr:nvCxnSpPr>
      <xdr:spPr>
        <a:xfrm>
          <a:off x="13703300" y="16829625"/>
          <a:ext cx="889000" cy="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27525</xdr:rowOff>
    </xdr:from>
    <xdr:to>
      <xdr:col>19</xdr:col>
      <xdr:colOff>644525</xdr:colOff>
      <xdr:row>98</xdr:row>
      <xdr:rowOff>30040</xdr:rowOff>
    </xdr:to>
    <xdr:cxnSp macro="">
      <xdr:nvCxnSpPr>
        <xdr:cNvPr id="700" name="直線コネクタ 699"/>
        <xdr:cNvCxnSpPr/>
      </xdr:nvCxnSpPr>
      <xdr:spPr>
        <a:xfrm flipV="1">
          <a:off x="12814300" y="1682962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168365</xdr:rowOff>
    </xdr:from>
    <xdr:to>
      <xdr:col>23</xdr:col>
      <xdr:colOff>568325</xdr:colOff>
      <xdr:row>98</xdr:row>
      <xdr:rowOff>98515</xdr:rowOff>
    </xdr:to>
    <xdr:sp macro="" textlink="">
      <xdr:nvSpPr>
        <xdr:cNvPr id="710" name="円/楕円 709"/>
        <xdr:cNvSpPr/>
      </xdr:nvSpPr>
      <xdr:spPr>
        <a:xfrm>
          <a:off x="16268700" y="167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83292</xdr:rowOff>
    </xdr:from>
    <xdr:ext cx="534377" cy="259045"/>
    <xdr:sp macro="" textlink="">
      <xdr:nvSpPr>
        <xdr:cNvPr id="711" name="公債費該当値テキスト"/>
        <xdr:cNvSpPr txBox="1"/>
      </xdr:nvSpPr>
      <xdr:spPr>
        <a:xfrm>
          <a:off x="16370300" y="1671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44,143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155442</xdr:rowOff>
    </xdr:from>
    <xdr:to>
      <xdr:col>22</xdr:col>
      <xdr:colOff>415925</xdr:colOff>
      <xdr:row>98</xdr:row>
      <xdr:rowOff>85592</xdr:rowOff>
    </xdr:to>
    <xdr:sp macro="" textlink="">
      <xdr:nvSpPr>
        <xdr:cNvPr id="712" name="円/楕円 711"/>
        <xdr:cNvSpPr/>
      </xdr:nvSpPr>
      <xdr:spPr>
        <a:xfrm>
          <a:off x="15430500" y="1678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76719</xdr:rowOff>
    </xdr:from>
    <xdr:ext cx="534377" cy="259045"/>
    <xdr:sp macro="" textlink="">
      <xdr:nvSpPr>
        <xdr:cNvPr id="713" name="テキスト ボックス 712"/>
        <xdr:cNvSpPr txBox="1"/>
      </xdr:nvSpPr>
      <xdr:spPr>
        <a:xfrm>
          <a:off x="15214111" y="1687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154764</xdr:rowOff>
    </xdr:from>
    <xdr:to>
      <xdr:col>21</xdr:col>
      <xdr:colOff>212725</xdr:colOff>
      <xdr:row>98</xdr:row>
      <xdr:rowOff>84914</xdr:rowOff>
    </xdr:to>
    <xdr:sp macro="" textlink="">
      <xdr:nvSpPr>
        <xdr:cNvPr id="714" name="円/楕円 713"/>
        <xdr:cNvSpPr/>
      </xdr:nvSpPr>
      <xdr:spPr>
        <a:xfrm>
          <a:off x="14541500" y="167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76041</xdr:rowOff>
    </xdr:from>
    <xdr:ext cx="534377" cy="259045"/>
    <xdr:sp macro="" textlink="">
      <xdr:nvSpPr>
        <xdr:cNvPr id="715" name="テキスト ボックス 714"/>
        <xdr:cNvSpPr txBox="1"/>
      </xdr:nvSpPr>
      <xdr:spPr>
        <a:xfrm>
          <a:off x="14325111" y="1687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148175</xdr:rowOff>
    </xdr:from>
    <xdr:to>
      <xdr:col>20</xdr:col>
      <xdr:colOff>9525</xdr:colOff>
      <xdr:row>98</xdr:row>
      <xdr:rowOff>78325</xdr:rowOff>
    </xdr:to>
    <xdr:sp macro="" textlink="">
      <xdr:nvSpPr>
        <xdr:cNvPr id="716" name="円/楕円 715"/>
        <xdr:cNvSpPr/>
      </xdr:nvSpPr>
      <xdr:spPr>
        <a:xfrm>
          <a:off x="13652500" y="167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69452</xdr:rowOff>
    </xdr:from>
    <xdr:ext cx="534377" cy="259045"/>
    <xdr:sp macro="" textlink="">
      <xdr:nvSpPr>
        <xdr:cNvPr id="717" name="テキスト ボックス 716"/>
        <xdr:cNvSpPr txBox="1"/>
      </xdr:nvSpPr>
      <xdr:spPr>
        <a:xfrm>
          <a:off x="13436111" y="1687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150690</xdr:rowOff>
    </xdr:from>
    <xdr:to>
      <xdr:col>18</xdr:col>
      <xdr:colOff>492125</xdr:colOff>
      <xdr:row>98</xdr:row>
      <xdr:rowOff>80840</xdr:rowOff>
    </xdr:to>
    <xdr:sp macro="" textlink="">
      <xdr:nvSpPr>
        <xdr:cNvPr id="718" name="円/楕円 717"/>
        <xdr:cNvSpPr/>
      </xdr:nvSpPr>
      <xdr:spPr>
        <a:xfrm>
          <a:off x="12763500" y="1678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71967</xdr:rowOff>
    </xdr:from>
    <xdr:ext cx="534377" cy="259045"/>
    <xdr:sp macro="" textlink="">
      <xdr:nvSpPr>
        <xdr:cNvPr id="719" name="テキスト ボックス 718"/>
        <xdr:cNvSpPr txBox="1"/>
      </xdr:nvSpPr>
      <xdr:spPr>
        <a:xfrm>
          <a:off x="12547111" y="1687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目的別の歳出では，多くの項目で類似団体平均を下回っている。</a:t>
          </a:r>
          <a:endParaRPr kumimoji="1" lang="en-US" altLang="ja-JP" sz="1300">
            <a:latin typeface="ＭＳ Ｐゴシック"/>
          </a:endParaRPr>
        </a:p>
        <a:p>
          <a:r>
            <a:rPr kumimoji="1" lang="ja-JP" altLang="en-US" sz="1300">
              <a:latin typeface="ＭＳ Ｐゴシック"/>
            </a:rPr>
            <a:t>民生費については，ほぼ類似団体平均と同数値であるが，これは性質別でいけば扶助費の項目となり，</a:t>
          </a:r>
          <a:r>
            <a:rPr kumimoji="1" lang="ja-JP" altLang="ja-JP" sz="1300">
              <a:solidFill>
                <a:schemeClr val="dk1"/>
              </a:solidFill>
              <a:effectLst/>
              <a:latin typeface="+mn-lt"/>
              <a:ea typeface="+mn-ea"/>
              <a:cs typeface="+mn-cs"/>
            </a:rPr>
            <a:t>高齢化の進展に伴う医療費等の増加や就業せざるをえない家庭の増加に伴う私立保育所運営費負担金の増加等のさらに増額に転じることが予測される。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今後は，平成２８年熊本地震の復旧・復興に伴う災害復旧事業費や</a:t>
          </a:r>
          <a:r>
            <a:rPr kumimoji="1" lang="ja-JP" altLang="en-US" sz="1300">
              <a:solidFill>
                <a:schemeClr val="dk1"/>
              </a:solidFill>
              <a:effectLst/>
              <a:latin typeface="+mn-lt"/>
              <a:ea typeface="+mn-ea"/>
              <a:cs typeface="+mn-cs"/>
            </a:rPr>
            <a:t>災害廃棄物処理事業による民生費の</a:t>
          </a:r>
          <a:r>
            <a:rPr kumimoji="1" lang="ja-JP" altLang="ja-JP" sz="1300">
              <a:solidFill>
                <a:schemeClr val="dk1"/>
              </a:solidFill>
              <a:effectLst/>
              <a:latin typeface="+mn-lt"/>
              <a:ea typeface="+mn-ea"/>
              <a:cs typeface="+mn-cs"/>
            </a:rPr>
            <a:t>伸び</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財源として発行した地方債の償還に伴う公債費の大幅な伸びが予測される。</a:t>
          </a:r>
          <a:endParaRPr lang="ja-JP" altLang="ja-JP" sz="1300">
            <a:effectLst/>
          </a:endParaRPr>
        </a:p>
        <a:p>
          <a:r>
            <a:rPr kumimoji="1" lang="ja-JP" altLang="en-US" sz="1300">
              <a:latin typeface="ＭＳ Ｐゴシック"/>
            </a:rPr>
            <a:t>この点を踏まえ，限られた予算をそれぞれの目的に応じ，適正に配分していく。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年度末における財政調整基金の額は</a:t>
          </a:r>
          <a:r>
            <a:rPr kumimoji="1" lang="ja-JP" altLang="en-US" sz="1300">
              <a:solidFill>
                <a:schemeClr val="dk1"/>
              </a:solidFill>
              <a:effectLst/>
              <a:latin typeface="+mn-lt"/>
              <a:ea typeface="+mn-ea"/>
              <a:cs typeface="+mn-cs"/>
            </a:rPr>
            <a:t>３１</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４，３２３</a:t>
          </a:r>
          <a:r>
            <a:rPr kumimoji="1" lang="ja-JP" altLang="ja-JP" sz="1300">
              <a:solidFill>
                <a:schemeClr val="dk1"/>
              </a:solidFill>
              <a:effectLst/>
              <a:latin typeface="+mn-lt"/>
              <a:ea typeface="+mn-ea"/>
              <a:cs typeface="+mn-cs"/>
            </a:rPr>
            <a:t>万円で，前年度比では</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５，０６７</a:t>
          </a:r>
          <a:r>
            <a:rPr kumimoji="1" lang="ja-JP" altLang="ja-JP" sz="1300">
              <a:solidFill>
                <a:schemeClr val="dk1"/>
              </a:solidFill>
              <a:effectLst/>
              <a:latin typeface="+mn-lt"/>
              <a:ea typeface="+mn-ea"/>
              <a:cs typeface="+mn-cs"/>
            </a:rPr>
            <a:t>万</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千円増となっている。標準財政規模比についても３</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１１</a:t>
          </a:r>
          <a:r>
            <a:rPr kumimoji="1" lang="ja-JP" altLang="ja-JP" sz="1300">
              <a:solidFill>
                <a:schemeClr val="dk1"/>
              </a:solidFill>
              <a:effectLst/>
              <a:latin typeface="+mn-lt"/>
              <a:ea typeface="+mn-ea"/>
              <a:cs typeface="+mn-cs"/>
            </a:rPr>
            <a:t>％と，前年度比で</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３６</a:t>
          </a:r>
          <a:r>
            <a:rPr kumimoji="1" lang="ja-JP" altLang="ja-JP" sz="1300">
              <a:solidFill>
                <a:schemeClr val="dk1"/>
              </a:solidFill>
              <a:effectLst/>
              <a:latin typeface="+mn-lt"/>
              <a:ea typeface="+mn-ea"/>
              <a:cs typeface="+mn-cs"/>
            </a:rPr>
            <a:t>ポイント増となっている。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しかし，平成２８年熊本地震の復旧・復興に多くの財政調整基金を繰り入れなければならない状況であり，今後数年で枯渇する可能性もあり，今後の財政運営が心配される。</a:t>
          </a:r>
          <a:endParaRPr lang="ja-JP" altLang="ja-JP" sz="1300">
            <a:effectLst/>
          </a:endParaRPr>
        </a:p>
        <a:p>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，実質単年度収支については，</a:t>
          </a:r>
          <a:r>
            <a:rPr kumimoji="1" lang="ja-JP" altLang="en-US" sz="1300">
              <a:solidFill>
                <a:schemeClr val="dk1"/>
              </a:solidFill>
              <a:effectLst/>
              <a:latin typeface="+mn-lt"/>
              <a:ea typeface="+mn-ea"/>
              <a:cs typeface="+mn-cs"/>
            </a:rPr>
            <a:t>前年度より改善したものの，</a:t>
          </a:r>
          <a:r>
            <a:rPr kumimoji="1" lang="ja-JP" altLang="ja-JP" sz="1300">
              <a:solidFill>
                <a:schemeClr val="dk1"/>
              </a:solidFill>
              <a:effectLst/>
              <a:latin typeface="+mn-lt"/>
              <a:ea typeface="+mn-ea"/>
              <a:cs typeface="+mn-cs"/>
            </a:rPr>
            <a:t>依然としてマイナスとなっており，さらなる支出の抑制を図る。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全会計赤字はな</a:t>
          </a:r>
          <a:r>
            <a:rPr kumimoji="1" lang="ja-JP" altLang="en-US" sz="1300">
              <a:solidFill>
                <a:schemeClr val="dk1"/>
              </a:solidFill>
              <a:effectLst/>
              <a:latin typeface="+mn-lt"/>
              <a:ea typeface="+mn-ea"/>
              <a:cs typeface="+mn-cs"/>
            </a:rPr>
            <a:t>いが</a:t>
          </a:r>
          <a:r>
            <a:rPr kumimoji="1" lang="ja-JP" altLang="ja-JP" sz="1300">
              <a:solidFill>
                <a:schemeClr val="dk1"/>
              </a:solidFill>
              <a:effectLst/>
              <a:latin typeface="+mn-lt"/>
              <a:ea typeface="+mn-ea"/>
              <a:cs typeface="+mn-cs"/>
            </a:rPr>
            <a:t>，一般財源においては，黒字額が前年度と比較して減少している。要因としては，</a:t>
          </a:r>
          <a:r>
            <a:rPr kumimoji="1" lang="ja-JP" altLang="en-US" sz="1300">
              <a:solidFill>
                <a:schemeClr val="dk1"/>
              </a:solidFill>
              <a:effectLst/>
              <a:latin typeface="+mn-lt"/>
              <a:ea typeface="+mn-ea"/>
              <a:cs typeface="+mn-cs"/>
            </a:rPr>
            <a:t>地方交付税や地方消費税が増加したものの，</a:t>
          </a:r>
          <a:r>
            <a:rPr kumimoji="1" lang="ja-JP" altLang="ja-JP" sz="1300">
              <a:solidFill>
                <a:schemeClr val="dk1"/>
              </a:solidFill>
              <a:effectLst/>
              <a:latin typeface="+mn-lt"/>
              <a:ea typeface="+mn-ea"/>
              <a:cs typeface="+mn-cs"/>
            </a:rPr>
            <a:t>法人市民税や固定資産税の税収が</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a:t>
          </a:r>
          <a:r>
            <a:rPr kumimoji="1" lang="ja-JP" altLang="en-US" sz="1300">
              <a:solidFill>
                <a:schemeClr val="dk1"/>
              </a:solidFill>
              <a:effectLst/>
              <a:latin typeface="+mn-lt"/>
              <a:ea typeface="+mn-ea"/>
              <a:cs typeface="+mn-cs"/>
            </a:rPr>
            <a:t>ことや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歳出面では私立保育園運営費負担金等の扶助費や退職者の増加に伴う人件費，宇城広域連合負担金の増加に伴う補助費等が増額したことが影響している。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平成２８年度以降については，平成２８年熊本地震の復旧・復興へ多額の財源が必要となり，赤字へ転じないか心配される。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国保特別会計においては，</a:t>
          </a:r>
          <a:r>
            <a:rPr kumimoji="1" lang="ja-JP" altLang="en-US" sz="1300">
              <a:solidFill>
                <a:schemeClr val="dk1"/>
              </a:solidFill>
              <a:effectLst/>
              <a:latin typeface="+mn-lt"/>
              <a:ea typeface="+mn-ea"/>
              <a:cs typeface="+mn-cs"/>
            </a:rPr>
            <a:t>毎年度多額の</a:t>
          </a:r>
          <a:r>
            <a:rPr kumimoji="1" lang="ja-JP" altLang="ja-JP" sz="1300">
              <a:solidFill>
                <a:schemeClr val="dk1"/>
              </a:solidFill>
              <a:effectLst/>
              <a:latin typeface="+mn-lt"/>
              <a:ea typeface="+mn-ea"/>
              <a:cs typeface="+mn-cs"/>
            </a:rPr>
            <a:t>基準外繰出金を行っており，</a:t>
          </a:r>
          <a:r>
            <a:rPr kumimoji="1" lang="ja-JP" altLang="en-US" sz="1300">
              <a:solidFill>
                <a:schemeClr val="dk1"/>
              </a:solidFill>
              <a:effectLst/>
              <a:latin typeface="+mn-lt"/>
              <a:ea typeface="+mn-ea"/>
              <a:cs typeface="+mn-cs"/>
            </a:rPr>
            <a:t>その額も</a:t>
          </a:r>
          <a:r>
            <a:rPr kumimoji="1" lang="ja-JP" altLang="ja-JP" sz="1300">
              <a:solidFill>
                <a:schemeClr val="dk1"/>
              </a:solidFill>
              <a:effectLst/>
              <a:latin typeface="+mn-lt"/>
              <a:ea typeface="+mn-ea"/>
              <a:cs typeface="+mn-cs"/>
            </a:rPr>
            <a:t>年々増額しているため，</a:t>
          </a:r>
          <a:r>
            <a:rPr kumimoji="1" lang="ja-JP" altLang="en-US" sz="1300">
              <a:solidFill>
                <a:schemeClr val="dk1"/>
              </a:solidFill>
              <a:effectLst/>
              <a:latin typeface="+mn-lt"/>
              <a:ea typeface="+mn-ea"/>
              <a:cs typeface="+mn-cs"/>
            </a:rPr>
            <a:t>歳入の確保及び歳出の削減に努め，さらなる</a:t>
          </a:r>
          <a:r>
            <a:rPr kumimoji="1" lang="ja-JP" altLang="ja-JP" sz="1300">
              <a:solidFill>
                <a:schemeClr val="dk1"/>
              </a:solidFill>
              <a:effectLst/>
              <a:latin typeface="+mn-lt"/>
              <a:ea typeface="+mn-ea"/>
              <a:cs typeface="+mn-cs"/>
            </a:rPr>
            <a:t>財政基盤の強化に努める必要がある。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年度における分子は前年度から</a:t>
          </a:r>
          <a:r>
            <a:rPr kumimoji="1" lang="ja-JP" altLang="en-US" sz="1300">
              <a:solidFill>
                <a:schemeClr val="dk1"/>
              </a:solidFill>
              <a:effectLst/>
              <a:latin typeface="+mn-lt"/>
              <a:ea typeface="+mn-ea"/>
              <a:cs typeface="+mn-cs"/>
            </a:rPr>
            <a:t>少し増額となっている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要因としては，貸付金の財源として発行した地方債に係る元金償還が終了したことに伴い，特定財源が減少したためである。</a:t>
          </a:r>
          <a:endParaRPr lang="ja-JP" altLang="ja-JP" sz="1300">
            <a:effectLst/>
          </a:endParaRPr>
        </a:p>
        <a:p>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過去</a:t>
          </a:r>
          <a:r>
            <a:rPr kumimoji="1" lang="ja-JP" altLang="ja-JP" sz="1300">
              <a:solidFill>
                <a:schemeClr val="dk1"/>
              </a:solidFill>
              <a:effectLst/>
              <a:latin typeface="+mn-lt"/>
              <a:ea typeface="+mn-ea"/>
              <a:cs typeface="+mn-cs"/>
            </a:rPr>
            <a:t>の大型事業に伴う公債費は減少していく</a:t>
          </a:r>
          <a:r>
            <a:rPr kumimoji="1" lang="ja-JP" altLang="en-US" sz="1300">
              <a:solidFill>
                <a:schemeClr val="dk1"/>
              </a:solidFill>
              <a:effectLst/>
              <a:latin typeface="+mn-lt"/>
              <a:ea typeface="+mn-ea"/>
              <a:cs typeface="+mn-cs"/>
            </a:rPr>
            <a:t>ものの，平成２８年熊本地震の復旧・復興に伴う多額の地方債の発行が予定されており，今後公債費は増額することが予測される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過去の大型建設事業による起債償還が終了したことや，起債発行額を元金償還額以下への抑制対策等により，起債現在高及び将来負担比率の分子は減少した。</a:t>
          </a:r>
          <a:endParaRPr lang="ja-JP" altLang="ja-JP" sz="1300">
            <a:effectLst/>
          </a:endParaRPr>
        </a:p>
        <a:p>
          <a:r>
            <a:rPr kumimoji="1" lang="ja-JP" altLang="ja-JP" sz="1300">
              <a:solidFill>
                <a:schemeClr val="dk1"/>
              </a:solidFill>
              <a:effectLst/>
              <a:latin typeface="+mn-lt"/>
              <a:ea typeface="+mn-ea"/>
              <a:cs typeface="+mn-cs"/>
            </a:rPr>
            <a:t>今後，過去の大型事業に伴う公債費は減少していくものの，平成２８年熊本地震の復旧・復興に伴う多額の地方債の発行が予定されており，今後公債費は増額することが予測される。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熊本県宇土市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37,997
37,863
74.30
15,435,423
14,834,327
524,317
8,469,517
15,921,878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33.7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a:rPr>
            <a:t>	</a:t>
          </a:r>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熊本県宇土市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37,997
37,863
74.30
15,435,423
14,834,327
524,317
8,469,517
15,921,878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33.7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熊本県宇土市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37,997
37,863
74.30
15,435,423
14,834,327
524,317
8,469,517
15,921,878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33.7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15435423</v>
      </c>
      <c r="BO4" s="409"/>
      <c r="BP4" s="409"/>
      <c r="BQ4" s="409"/>
      <c r="BR4" s="409"/>
      <c r="BS4" s="409"/>
      <c r="BT4" s="409"/>
      <c r="BU4" s="410"/>
      <c r="BV4" s="408">
        <v>15188936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6.2</v>
      </c>
      <c r="CU4" s="586"/>
      <c r="CV4" s="586"/>
      <c r="CW4" s="586"/>
      <c r="CX4" s="586"/>
      <c r="CY4" s="586"/>
      <c r="CZ4" s="586"/>
      <c r="DA4" s="587"/>
      <c r="DB4" s="585">
        <v>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14834327</v>
      </c>
      <c r="BO5" s="414"/>
      <c r="BP5" s="414"/>
      <c r="BQ5" s="414"/>
      <c r="BR5" s="414"/>
      <c r="BS5" s="414"/>
      <c r="BT5" s="414"/>
      <c r="BU5" s="415"/>
      <c r="BV5" s="413">
        <v>14389362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94</v>
      </c>
      <c r="CU5" s="384"/>
      <c r="CV5" s="384"/>
      <c r="CW5" s="384"/>
      <c r="CX5" s="384"/>
      <c r="CY5" s="384"/>
      <c r="CZ5" s="384"/>
      <c r="DA5" s="385"/>
      <c r="DB5" s="383">
        <v>91.9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601096</v>
      </c>
      <c r="BO6" s="414"/>
      <c r="BP6" s="414"/>
      <c r="BQ6" s="414"/>
      <c r="BR6" s="414"/>
      <c r="BS6" s="414"/>
      <c r="BT6" s="414"/>
      <c r="BU6" s="415"/>
      <c r="BV6" s="413">
        <v>799574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100</v>
      </c>
      <c r="CU6" s="560"/>
      <c r="CV6" s="560"/>
      <c r="CW6" s="560"/>
      <c r="CX6" s="560"/>
      <c r="CY6" s="560"/>
      <c r="CZ6" s="560"/>
      <c r="DA6" s="561"/>
      <c r="DB6" s="559">
        <v>98.3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76779</v>
      </c>
      <c r="BO7" s="414"/>
      <c r="BP7" s="414"/>
      <c r="BQ7" s="414"/>
      <c r="BR7" s="414"/>
      <c r="BS7" s="414"/>
      <c r="BT7" s="414"/>
      <c r="BU7" s="415"/>
      <c r="BV7" s="413">
        <v>134533</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8469517</v>
      </c>
      <c r="CU7" s="414"/>
      <c r="CV7" s="414"/>
      <c r="CW7" s="414"/>
      <c r="CX7" s="414"/>
      <c r="CY7" s="414"/>
      <c r="CZ7" s="414"/>
      <c r="DA7" s="415"/>
      <c r="DB7" s="413">
        <v>8273178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524317</v>
      </c>
      <c r="BO8" s="414"/>
      <c r="BP8" s="414"/>
      <c r="BQ8" s="414"/>
      <c r="BR8" s="414"/>
      <c r="BS8" s="414"/>
      <c r="BT8" s="414"/>
      <c r="BU8" s="415"/>
      <c r="BV8" s="413">
        <v>665041</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0.49</v>
      </c>
      <c r="CU8" s="523"/>
      <c r="CV8" s="523"/>
      <c r="CW8" s="523"/>
      <c r="CX8" s="523"/>
      <c r="CY8" s="523"/>
      <c r="CZ8" s="523"/>
      <c r="DA8" s="524"/>
      <c r="DB8" s="522">
        <v>0.48</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37026</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77</v>
      </c>
      <c r="AV9" s="471"/>
      <c r="AW9" s="471"/>
      <c r="AX9" s="471"/>
      <c r="AY9" s="393" t="s">
        <v>99</v>
      </c>
      <c r="AZ9" s="394"/>
      <c r="BA9" s="394"/>
      <c r="BB9" s="394"/>
      <c r="BC9" s="394"/>
      <c r="BD9" s="394"/>
      <c r="BE9" s="394"/>
      <c r="BF9" s="394"/>
      <c r="BG9" s="394"/>
      <c r="BH9" s="394"/>
      <c r="BI9" s="394"/>
      <c r="BJ9" s="394"/>
      <c r="BK9" s="394"/>
      <c r="BL9" s="394"/>
      <c r="BM9" s="395"/>
      <c r="BN9" s="413">
        <v>-140724</v>
      </c>
      <c r="BO9" s="414"/>
      <c r="BP9" s="414"/>
      <c r="BQ9" s="414"/>
      <c r="BR9" s="414"/>
      <c r="BS9" s="414"/>
      <c r="BT9" s="414"/>
      <c r="BU9" s="415"/>
      <c r="BV9" s="413">
        <v>-324262</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15.6</v>
      </c>
      <c r="CU9" s="384"/>
      <c r="CV9" s="384"/>
      <c r="CW9" s="384"/>
      <c r="CX9" s="384"/>
      <c r="CY9" s="384"/>
      <c r="CZ9" s="384"/>
      <c r="DA9" s="385"/>
      <c r="DB9" s="383">
        <v>15.6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37727</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677</v>
      </c>
      <c r="BO10" s="414"/>
      <c r="BP10" s="414"/>
      <c r="BQ10" s="414"/>
      <c r="BR10" s="414"/>
      <c r="BS10" s="414"/>
      <c r="BT10" s="414"/>
      <c r="BU10" s="415"/>
      <c r="BV10" s="413">
        <v>502</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77</v>
      </c>
      <c r="AV11" s="471"/>
      <c r="AW11" s="471"/>
      <c r="AX11" s="471"/>
      <c r="AY11" s="393" t="s">
        <v>109</v>
      </c>
      <c r="AZ11" s="394"/>
      <c r="BA11" s="394"/>
      <c r="BB11" s="394"/>
      <c r="BC11" s="394"/>
      <c r="BD11" s="394"/>
      <c r="BE11" s="394"/>
      <c r="BF11" s="394"/>
      <c r="BG11" s="394"/>
      <c r="BH11" s="394"/>
      <c r="BI11" s="394"/>
      <c r="BJ11" s="394"/>
      <c r="BK11" s="394"/>
      <c r="BL11" s="394"/>
      <c r="BM11" s="395"/>
      <c r="BN11" s="413" t="s">
        <v>110</v>
      </c>
      <c r="BO11" s="414"/>
      <c r="BP11" s="414"/>
      <c r="BQ11" s="414"/>
      <c r="BR11" s="414"/>
      <c r="BS11" s="414"/>
      <c r="BT11" s="414"/>
      <c r="BU11" s="415"/>
      <c r="BV11" s="413" t="s">
        <v>110</v>
      </c>
      <c r="BW11" s="414"/>
      <c r="BX11" s="414"/>
      <c r="BY11" s="414"/>
      <c r="BZ11" s="414"/>
      <c r="CA11" s="414"/>
      <c r="CB11" s="414"/>
      <c r="CC11" s="415"/>
      <c r="CD11" s="422" t="s">
        <v>111</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112</v>
      </c>
      <c r="C12" s="526"/>
      <c r="D12" s="526"/>
      <c r="E12" s="526"/>
      <c r="F12" s="526"/>
      <c r="G12" s="526"/>
      <c r="H12" s="526"/>
      <c r="I12" s="526"/>
      <c r="J12" s="526"/>
      <c r="K12" s="527"/>
      <c r="L12" s="534" t="s">
        <v>113</v>
      </c>
      <c r="M12" s="535"/>
      <c r="N12" s="535"/>
      <c r="O12" s="535"/>
      <c r="P12" s="535"/>
      <c r="Q12" s="536"/>
      <c r="R12" s="537">
        <v>37997</v>
      </c>
      <c r="S12" s="538"/>
      <c r="T12" s="538"/>
      <c r="U12" s="538"/>
      <c r="V12" s="539"/>
      <c r="W12" s="540" t="s">
        <v>1</v>
      </c>
      <c r="X12" s="471"/>
      <c r="Y12" s="471"/>
      <c r="Z12" s="471"/>
      <c r="AA12" s="471"/>
      <c r="AB12" s="541"/>
      <c r="AC12" s="470" t="s">
        <v>114</v>
      </c>
      <c r="AD12" s="471"/>
      <c r="AE12" s="471"/>
      <c r="AF12" s="471"/>
      <c r="AG12" s="541"/>
      <c r="AH12" s="470" t="s">
        <v>115</v>
      </c>
      <c r="AI12" s="471"/>
      <c r="AJ12" s="471"/>
      <c r="AK12" s="471"/>
      <c r="AL12" s="542"/>
      <c r="AM12" s="482" t="s">
        <v>116</v>
      </c>
      <c r="AN12" s="387"/>
      <c r="AO12" s="387"/>
      <c r="AP12" s="387"/>
      <c r="AQ12" s="387"/>
      <c r="AR12" s="387"/>
      <c r="AS12" s="387"/>
      <c r="AT12" s="388"/>
      <c r="AU12" s="470" t="s">
        <v>117</v>
      </c>
      <c r="AV12" s="471"/>
      <c r="AW12" s="471"/>
      <c r="AX12" s="471"/>
      <c r="AY12" s="393" t="s">
        <v>118</v>
      </c>
      <c r="AZ12" s="394"/>
      <c r="BA12" s="394"/>
      <c r="BB12" s="394"/>
      <c r="BC12" s="394"/>
      <c r="BD12" s="394"/>
      <c r="BE12" s="394"/>
      <c r="BF12" s="394"/>
      <c r="BG12" s="394"/>
      <c r="BH12" s="394"/>
      <c r="BI12" s="394"/>
      <c r="BJ12" s="394"/>
      <c r="BK12" s="394"/>
      <c r="BL12" s="394"/>
      <c r="BM12" s="395"/>
      <c r="BN12" s="413" t="s">
        <v>119</v>
      </c>
      <c r="BO12" s="414"/>
      <c r="BP12" s="414"/>
      <c r="BQ12" s="414"/>
      <c r="BR12" s="414"/>
      <c r="BS12" s="414"/>
      <c r="BT12" s="414"/>
      <c r="BU12" s="415"/>
      <c r="BV12" s="413" t="s">
        <v>119</v>
      </c>
      <c r="BW12" s="414"/>
      <c r="BX12" s="414"/>
      <c r="BY12" s="414"/>
      <c r="BZ12" s="414"/>
      <c r="CA12" s="414"/>
      <c r="CB12" s="414"/>
      <c r="CC12" s="415"/>
      <c r="CD12" s="422" t="s">
        <v>120</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121</v>
      </c>
      <c r="N13" s="512"/>
      <c r="O13" s="512"/>
      <c r="P13" s="512"/>
      <c r="Q13" s="513"/>
      <c r="R13" s="514">
        <v>37863</v>
      </c>
      <c r="S13" s="515"/>
      <c r="T13" s="515"/>
      <c r="U13" s="515"/>
      <c r="V13" s="516"/>
      <c r="W13" s="502" t="s">
        <v>122</v>
      </c>
      <c r="X13" s="426"/>
      <c r="Y13" s="426"/>
      <c r="Z13" s="426"/>
      <c r="AA13" s="426"/>
      <c r="AB13" s="427"/>
      <c r="AC13" s="389">
        <v>1816</v>
      </c>
      <c r="AD13" s="390"/>
      <c r="AE13" s="390"/>
      <c r="AF13" s="390"/>
      <c r="AG13" s="391"/>
      <c r="AH13" s="389">
        <v>2198</v>
      </c>
      <c r="AI13" s="390"/>
      <c r="AJ13" s="390"/>
      <c r="AK13" s="390"/>
      <c r="AL13" s="392"/>
      <c r="AM13" s="482" t="s">
        <v>123</v>
      </c>
      <c r="AN13" s="387"/>
      <c r="AO13" s="387"/>
      <c r="AP13" s="387"/>
      <c r="AQ13" s="387"/>
      <c r="AR13" s="387"/>
      <c r="AS13" s="387"/>
      <c r="AT13" s="388"/>
      <c r="AU13" s="470" t="s">
        <v>124</v>
      </c>
      <c r="AV13" s="471"/>
      <c r="AW13" s="471"/>
      <c r="AX13" s="471"/>
      <c r="AY13" s="393" t="s">
        <v>125</v>
      </c>
      <c r="AZ13" s="394"/>
      <c r="BA13" s="394"/>
      <c r="BB13" s="394"/>
      <c r="BC13" s="394"/>
      <c r="BD13" s="394"/>
      <c r="BE13" s="394"/>
      <c r="BF13" s="394"/>
      <c r="BG13" s="394"/>
      <c r="BH13" s="394"/>
      <c r="BI13" s="394"/>
      <c r="BJ13" s="394"/>
      <c r="BK13" s="394"/>
      <c r="BL13" s="394"/>
      <c r="BM13" s="395"/>
      <c r="BN13" s="413">
        <v>-140047</v>
      </c>
      <c r="BO13" s="414"/>
      <c r="BP13" s="414"/>
      <c r="BQ13" s="414"/>
      <c r="BR13" s="414"/>
      <c r="BS13" s="414"/>
      <c r="BT13" s="414"/>
      <c r="BU13" s="415"/>
      <c r="BV13" s="413">
        <v>-323760</v>
      </c>
      <c r="BW13" s="414"/>
      <c r="BX13" s="414"/>
      <c r="BY13" s="414"/>
      <c r="BZ13" s="414"/>
      <c r="CA13" s="414"/>
      <c r="CB13" s="414"/>
      <c r="CC13" s="415"/>
      <c r="CD13" s="422" t="s">
        <v>126</v>
      </c>
      <c r="CE13" s="423"/>
      <c r="CF13" s="423"/>
      <c r="CG13" s="423"/>
      <c r="CH13" s="423"/>
      <c r="CI13" s="423"/>
      <c r="CJ13" s="423"/>
      <c r="CK13" s="423"/>
      <c r="CL13" s="423"/>
      <c r="CM13" s="423"/>
      <c r="CN13" s="423"/>
      <c r="CO13" s="423"/>
      <c r="CP13" s="423"/>
      <c r="CQ13" s="423"/>
      <c r="CR13" s="423"/>
      <c r="CS13" s="424"/>
      <c r="CT13" s="383">
        <v>9.5</v>
      </c>
      <c r="CU13" s="384"/>
      <c r="CV13" s="384"/>
      <c r="CW13" s="384"/>
      <c r="CX13" s="384"/>
      <c r="CY13" s="384"/>
      <c r="CZ13" s="384"/>
      <c r="DA13" s="385"/>
      <c r="DB13" s="383">
        <v>10.3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127</v>
      </c>
      <c r="M14" s="543"/>
      <c r="N14" s="543"/>
      <c r="O14" s="543"/>
      <c r="P14" s="543"/>
      <c r="Q14" s="544"/>
      <c r="R14" s="514">
        <v>38071</v>
      </c>
      <c r="S14" s="515"/>
      <c r="T14" s="515"/>
      <c r="U14" s="515"/>
      <c r="V14" s="516"/>
      <c r="W14" s="517"/>
      <c r="X14" s="429"/>
      <c r="Y14" s="429"/>
      <c r="Z14" s="429"/>
      <c r="AA14" s="429"/>
      <c r="AB14" s="430"/>
      <c r="AC14" s="507">
        <v>10.6</v>
      </c>
      <c r="AD14" s="508"/>
      <c r="AE14" s="508"/>
      <c r="AF14" s="508"/>
      <c r="AG14" s="509"/>
      <c r="AH14" s="507">
        <v>12.1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128</v>
      </c>
      <c r="CE14" s="420"/>
      <c r="CF14" s="420"/>
      <c r="CG14" s="420"/>
      <c r="CH14" s="420"/>
      <c r="CI14" s="420"/>
      <c r="CJ14" s="420"/>
      <c r="CK14" s="420"/>
      <c r="CL14" s="420"/>
      <c r="CM14" s="420"/>
      <c r="CN14" s="420"/>
      <c r="CO14" s="420"/>
      <c r="CP14" s="420"/>
      <c r="CQ14" s="420"/>
      <c r="CR14" s="420"/>
      <c r="CS14" s="421"/>
      <c r="CT14" s="518">
        <v>33.700000000000003</v>
      </c>
      <c r="CU14" s="486"/>
      <c r="CV14" s="486"/>
      <c r="CW14" s="486"/>
      <c r="CX14" s="486"/>
      <c r="CY14" s="486"/>
      <c r="CZ14" s="486"/>
      <c r="DA14" s="487"/>
      <c r="DB14" s="518">
        <v>40.9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121</v>
      </c>
      <c r="N15" s="512"/>
      <c r="O15" s="512"/>
      <c r="P15" s="512"/>
      <c r="Q15" s="513"/>
      <c r="R15" s="514">
        <v>37978</v>
      </c>
      <c r="S15" s="515"/>
      <c r="T15" s="515"/>
      <c r="U15" s="515"/>
      <c r="V15" s="516"/>
      <c r="W15" s="502" t="s">
        <v>129</v>
      </c>
      <c r="X15" s="426"/>
      <c r="Y15" s="426"/>
      <c r="Z15" s="426"/>
      <c r="AA15" s="426"/>
      <c r="AB15" s="427"/>
      <c r="AC15" s="389">
        <v>4045</v>
      </c>
      <c r="AD15" s="390"/>
      <c r="AE15" s="390"/>
      <c r="AF15" s="390"/>
      <c r="AG15" s="391"/>
      <c r="AH15" s="389">
        <v>4691</v>
      </c>
      <c r="AI15" s="390"/>
      <c r="AJ15" s="390"/>
      <c r="AK15" s="390"/>
      <c r="AL15" s="392"/>
      <c r="AM15" s="482"/>
      <c r="AN15" s="387"/>
      <c r="AO15" s="387"/>
      <c r="AP15" s="387"/>
      <c r="AQ15" s="387"/>
      <c r="AR15" s="387"/>
      <c r="AS15" s="387"/>
      <c r="AT15" s="388"/>
      <c r="AU15" s="470"/>
      <c r="AV15" s="471"/>
      <c r="AW15" s="471"/>
      <c r="AX15" s="471"/>
      <c r="AY15" s="405" t="s">
        <v>130</v>
      </c>
      <c r="AZ15" s="406"/>
      <c r="BA15" s="406"/>
      <c r="BB15" s="406"/>
      <c r="BC15" s="406"/>
      <c r="BD15" s="406"/>
      <c r="BE15" s="406"/>
      <c r="BF15" s="406"/>
      <c r="BG15" s="406"/>
      <c r="BH15" s="406"/>
      <c r="BI15" s="406"/>
      <c r="BJ15" s="406"/>
      <c r="BK15" s="406"/>
      <c r="BL15" s="406"/>
      <c r="BM15" s="407"/>
      <c r="BN15" s="408">
        <v>3582229</v>
      </c>
      <c r="BO15" s="409"/>
      <c r="BP15" s="409"/>
      <c r="BQ15" s="409"/>
      <c r="BR15" s="409"/>
      <c r="BS15" s="409"/>
      <c r="BT15" s="409"/>
      <c r="BU15" s="410"/>
      <c r="BV15" s="408">
        <v>3398466</v>
      </c>
      <c r="BW15" s="409"/>
      <c r="BX15" s="409"/>
      <c r="BY15" s="409"/>
      <c r="BZ15" s="409"/>
      <c r="CA15" s="409"/>
      <c r="CB15" s="409"/>
      <c r="CC15" s="410"/>
      <c r="CD15" s="519" t="s">
        <v>131</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132</v>
      </c>
      <c r="M16" s="505"/>
      <c r="N16" s="505"/>
      <c r="O16" s="505"/>
      <c r="P16" s="505"/>
      <c r="Q16" s="506"/>
      <c r="R16" s="499" t="s">
        <v>133</v>
      </c>
      <c r="S16" s="500"/>
      <c r="T16" s="500"/>
      <c r="U16" s="500"/>
      <c r="V16" s="501"/>
      <c r="W16" s="517"/>
      <c r="X16" s="429"/>
      <c r="Y16" s="429"/>
      <c r="Z16" s="429"/>
      <c r="AA16" s="429"/>
      <c r="AB16" s="430"/>
      <c r="AC16" s="507">
        <v>23.6</v>
      </c>
      <c r="AD16" s="508"/>
      <c r="AE16" s="508"/>
      <c r="AF16" s="508"/>
      <c r="AG16" s="509"/>
      <c r="AH16" s="507">
        <v>25.9</v>
      </c>
      <c r="AI16" s="508"/>
      <c r="AJ16" s="508"/>
      <c r="AK16" s="508"/>
      <c r="AL16" s="510"/>
      <c r="AM16" s="482"/>
      <c r="AN16" s="387"/>
      <c r="AO16" s="387"/>
      <c r="AP16" s="387"/>
      <c r="AQ16" s="387"/>
      <c r="AR16" s="387"/>
      <c r="AS16" s="387"/>
      <c r="AT16" s="388"/>
      <c r="AU16" s="470"/>
      <c r="AV16" s="471"/>
      <c r="AW16" s="471"/>
      <c r="AX16" s="471"/>
      <c r="AY16" s="393" t="s">
        <v>134</v>
      </c>
      <c r="AZ16" s="394"/>
      <c r="BA16" s="394"/>
      <c r="BB16" s="394"/>
      <c r="BC16" s="394"/>
      <c r="BD16" s="394"/>
      <c r="BE16" s="394"/>
      <c r="BF16" s="394"/>
      <c r="BG16" s="394"/>
      <c r="BH16" s="394"/>
      <c r="BI16" s="394"/>
      <c r="BJ16" s="394"/>
      <c r="BK16" s="394"/>
      <c r="BL16" s="394"/>
      <c r="BM16" s="395"/>
      <c r="BN16" s="413">
        <v>6996299</v>
      </c>
      <c r="BO16" s="414"/>
      <c r="BP16" s="414"/>
      <c r="BQ16" s="414"/>
      <c r="BR16" s="414"/>
      <c r="BS16" s="414"/>
      <c r="BT16" s="414"/>
      <c r="BU16" s="415"/>
      <c r="BV16" s="413">
        <v>6764131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135</v>
      </c>
      <c r="N17" s="497"/>
      <c r="O17" s="497"/>
      <c r="P17" s="497"/>
      <c r="Q17" s="498"/>
      <c r="R17" s="499" t="s">
        <v>136</v>
      </c>
      <c r="S17" s="500"/>
      <c r="T17" s="500"/>
      <c r="U17" s="500"/>
      <c r="V17" s="501"/>
      <c r="W17" s="502" t="s">
        <v>137</v>
      </c>
      <c r="X17" s="426"/>
      <c r="Y17" s="426"/>
      <c r="Z17" s="426"/>
      <c r="AA17" s="426"/>
      <c r="AB17" s="427"/>
      <c r="AC17" s="389">
        <v>11304</v>
      </c>
      <c r="AD17" s="390"/>
      <c r="AE17" s="390"/>
      <c r="AF17" s="390"/>
      <c r="AG17" s="391"/>
      <c r="AH17" s="389">
        <v>11183</v>
      </c>
      <c r="AI17" s="390"/>
      <c r="AJ17" s="390"/>
      <c r="AK17" s="390"/>
      <c r="AL17" s="392"/>
      <c r="AM17" s="482"/>
      <c r="AN17" s="387"/>
      <c r="AO17" s="387"/>
      <c r="AP17" s="387"/>
      <c r="AQ17" s="387"/>
      <c r="AR17" s="387"/>
      <c r="AS17" s="387"/>
      <c r="AT17" s="388"/>
      <c r="AU17" s="470"/>
      <c r="AV17" s="471"/>
      <c r="AW17" s="471"/>
      <c r="AX17" s="471"/>
      <c r="AY17" s="393" t="s">
        <v>138</v>
      </c>
      <c r="AZ17" s="394"/>
      <c r="BA17" s="394"/>
      <c r="BB17" s="394"/>
      <c r="BC17" s="394"/>
      <c r="BD17" s="394"/>
      <c r="BE17" s="394"/>
      <c r="BF17" s="394"/>
      <c r="BG17" s="394"/>
      <c r="BH17" s="394"/>
      <c r="BI17" s="394"/>
      <c r="BJ17" s="394"/>
      <c r="BK17" s="394"/>
      <c r="BL17" s="394"/>
      <c r="BM17" s="395"/>
      <c r="BN17" s="413">
        <v>4524286</v>
      </c>
      <c r="BO17" s="414"/>
      <c r="BP17" s="414"/>
      <c r="BQ17" s="414"/>
      <c r="BR17" s="414"/>
      <c r="BS17" s="414"/>
      <c r="BT17" s="414"/>
      <c r="BU17" s="415"/>
      <c r="BV17" s="413">
        <v>4354770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139</v>
      </c>
      <c r="C18" s="476"/>
      <c r="D18" s="476"/>
      <c r="E18" s="477"/>
      <c r="F18" s="477"/>
      <c r="G18" s="477"/>
      <c r="H18" s="477"/>
      <c r="I18" s="477"/>
      <c r="J18" s="477"/>
      <c r="K18" s="477"/>
      <c r="L18" s="478">
        <v>74.3</v>
      </c>
      <c r="M18" s="478"/>
      <c r="N18" s="478"/>
      <c r="O18" s="478"/>
      <c r="P18" s="478"/>
      <c r="Q18" s="478"/>
      <c r="R18" s="479"/>
      <c r="S18" s="479"/>
      <c r="T18" s="479"/>
      <c r="U18" s="479"/>
      <c r="V18" s="480"/>
      <c r="W18" s="494"/>
      <c r="X18" s="495"/>
      <c r="Y18" s="495"/>
      <c r="Z18" s="495"/>
      <c r="AA18" s="495"/>
      <c r="AB18" s="503"/>
      <c r="AC18" s="377">
        <v>65.900000000000006</v>
      </c>
      <c r="AD18" s="378"/>
      <c r="AE18" s="378"/>
      <c r="AF18" s="378"/>
      <c r="AG18" s="481"/>
      <c r="AH18" s="377">
        <v>61.7</v>
      </c>
      <c r="AI18" s="378"/>
      <c r="AJ18" s="378"/>
      <c r="AK18" s="378"/>
      <c r="AL18" s="379"/>
      <c r="AM18" s="482"/>
      <c r="AN18" s="387"/>
      <c r="AO18" s="387"/>
      <c r="AP18" s="387"/>
      <c r="AQ18" s="387"/>
      <c r="AR18" s="387"/>
      <c r="AS18" s="387"/>
      <c r="AT18" s="388"/>
      <c r="AU18" s="470"/>
      <c r="AV18" s="471"/>
      <c r="AW18" s="471"/>
      <c r="AX18" s="471"/>
      <c r="AY18" s="393" t="s">
        <v>140</v>
      </c>
      <c r="AZ18" s="394"/>
      <c r="BA18" s="394"/>
      <c r="BB18" s="394"/>
      <c r="BC18" s="394"/>
      <c r="BD18" s="394"/>
      <c r="BE18" s="394"/>
      <c r="BF18" s="394"/>
      <c r="BG18" s="394"/>
      <c r="BH18" s="394"/>
      <c r="BI18" s="394"/>
      <c r="BJ18" s="394"/>
      <c r="BK18" s="394"/>
      <c r="BL18" s="394"/>
      <c r="BM18" s="395"/>
      <c r="BN18" s="413">
        <v>8204428</v>
      </c>
      <c r="BO18" s="414"/>
      <c r="BP18" s="414"/>
      <c r="BQ18" s="414"/>
      <c r="BR18" s="414"/>
      <c r="BS18" s="414"/>
      <c r="BT18" s="414"/>
      <c r="BU18" s="415"/>
      <c r="BV18" s="413">
        <v>7789955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141</v>
      </c>
      <c r="C19" s="476"/>
      <c r="D19" s="476"/>
      <c r="E19" s="477"/>
      <c r="F19" s="477"/>
      <c r="G19" s="477"/>
      <c r="H19" s="477"/>
      <c r="I19" s="477"/>
      <c r="J19" s="477"/>
      <c r="K19" s="477"/>
      <c r="L19" s="483">
        <v>498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142</v>
      </c>
      <c r="AZ19" s="394"/>
      <c r="BA19" s="394"/>
      <c r="BB19" s="394"/>
      <c r="BC19" s="394"/>
      <c r="BD19" s="394"/>
      <c r="BE19" s="394"/>
      <c r="BF19" s="394"/>
      <c r="BG19" s="394"/>
      <c r="BH19" s="394"/>
      <c r="BI19" s="394"/>
      <c r="BJ19" s="394"/>
      <c r="BK19" s="394"/>
      <c r="BL19" s="394"/>
      <c r="BM19" s="395"/>
      <c r="BN19" s="413">
        <v>9895514</v>
      </c>
      <c r="BO19" s="414"/>
      <c r="BP19" s="414"/>
      <c r="BQ19" s="414"/>
      <c r="BR19" s="414"/>
      <c r="BS19" s="414"/>
      <c r="BT19" s="414"/>
      <c r="BU19" s="415"/>
      <c r="BV19" s="413">
        <v>10047954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143</v>
      </c>
      <c r="C20" s="476"/>
      <c r="D20" s="476"/>
      <c r="E20" s="477"/>
      <c r="F20" s="477"/>
      <c r="G20" s="477"/>
      <c r="H20" s="477"/>
      <c r="I20" s="477"/>
      <c r="J20" s="477"/>
      <c r="K20" s="477"/>
      <c r="L20" s="483">
        <v>13285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145</v>
      </c>
      <c r="C22" s="443"/>
      <c r="D22" s="444"/>
      <c r="E22" s="451" t="s">
        <v>1</v>
      </c>
      <c r="F22" s="426"/>
      <c r="G22" s="426"/>
      <c r="H22" s="426"/>
      <c r="I22" s="426"/>
      <c r="J22" s="426"/>
      <c r="K22" s="427"/>
      <c r="L22" s="451" t="s">
        <v>146</v>
      </c>
      <c r="M22" s="426"/>
      <c r="N22" s="426"/>
      <c r="O22" s="426"/>
      <c r="P22" s="427"/>
      <c r="Q22" s="436" t="s">
        <v>147</v>
      </c>
      <c r="R22" s="437"/>
      <c r="S22" s="437"/>
      <c r="T22" s="437"/>
      <c r="U22" s="437"/>
      <c r="V22" s="452"/>
      <c r="W22" s="454" t="s">
        <v>148</v>
      </c>
      <c r="X22" s="443"/>
      <c r="Y22" s="444"/>
      <c r="Z22" s="451" t="s">
        <v>1</v>
      </c>
      <c r="AA22" s="426"/>
      <c r="AB22" s="426"/>
      <c r="AC22" s="426"/>
      <c r="AD22" s="426"/>
      <c r="AE22" s="426"/>
      <c r="AF22" s="426"/>
      <c r="AG22" s="427"/>
      <c r="AH22" s="425" t="s">
        <v>149</v>
      </c>
      <c r="AI22" s="426"/>
      <c r="AJ22" s="426"/>
      <c r="AK22" s="426"/>
      <c r="AL22" s="427"/>
      <c r="AM22" s="425" t="s">
        <v>150</v>
      </c>
      <c r="AN22" s="431"/>
      <c r="AO22" s="431"/>
      <c r="AP22" s="431"/>
      <c r="AQ22" s="431"/>
      <c r="AR22" s="432"/>
      <c r="AS22" s="436" t="s">
        <v>147</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151</v>
      </c>
      <c r="AZ23" s="406"/>
      <c r="BA23" s="406"/>
      <c r="BB23" s="406"/>
      <c r="BC23" s="406"/>
      <c r="BD23" s="406"/>
      <c r="BE23" s="406"/>
      <c r="BF23" s="406"/>
      <c r="BG23" s="406"/>
      <c r="BH23" s="406"/>
      <c r="BI23" s="406"/>
      <c r="BJ23" s="406"/>
      <c r="BK23" s="406"/>
      <c r="BL23" s="406"/>
      <c r="BM23" s="407"/>
      <c r="BN23" s="413">
        <v>15921878</v>
      </c>
      <c r="BO23" s="414"/>
      <c r="BP23" s="414"/>
      <c r="BQ23" s="414"/>
      <c r="BR23" s="414"/>
      <c r="BS23" s="414"/>
      <c r="BT23" s="414"/>
      <c r="BU23" s="415"/>
      <c r="BV23" s="413">
        <v>16318905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152</v>
      </c>
      <c r="F24" s="387"/>
      <c r="G24" s="387"/>
      <c r="H24" s="387"/>
      <c r="I24" s="387"/>
      <c r="J24" s="387"/>
      <c r="K24" s="388"/>
      <c r="L24" s="389">
        <v>1</v>
      </c>
      <c r="M24" s="390"/>
      <c r="N24" s="390"/>
      <c r="O24" s="390"/>
      <c r="P24" s="391"/>
      <c r="Q24" s="389">
        <v>8110</v>
      </c>
      <c r="R24" s="390"/>
      <c r="S24" s="390"/>
      <c r="T24" s="390"/>
      <c r="U24" s="390"/>
      <c r="V24" s="391"/>
      <c r="W24" s="455"/>
      <c r="X24" s="446"/>
      <c r="Y24" s="447"/>
      <c r="Z24" s="386" t="s">
        <v>153</v>
      </c>
      <c r="AA24" s="387"/>
      <c r="AB24" s="387"/>
      <c r="AC24" s="387"/>
      <c r="AD24" s="387"/>
      <c r="AE24" s="387"/>
      <c r="AF24" s="387"/>
      <c r="AG24" s="388"/>
      <c r="AH24" s="389">
        <v>210</v>
      </c>
      <c r="AI24" s="390"/>
      <c r="AJ24" s="390"/>
      <c r="AK24" s="390"/>
      <c r="AL24" s="391"/>
      <c r="AM24" s="389">
        <v>651000</v>
      </c>
      <c r="AN24" s="390"/>
      <c r="AO24" s="390"/>
      <c r="AP24" s="390"/>
      <c r="AQ24" s="390"/>
      <c r="AR24" s="391"/>
      <c r="AS24" s="389">
        <v>3100</v>
      </c>
      <c r="AT24" s="390"/>
      <c r="AU24" s="390"/>
      <c r="AV24" s="390"/>
      <c r="AW24" s="390"/>
      <c r="AX24" s="392"/>
      <c r="AY24" s="380" t="s">
        <v>154</v>
      </c>
      <c r="AZ24" s="381"/>
      <c r="BA24" s="381"/>
      <c r="BB24" s="381"/>
      <c r="BC24" s="381"/>
      <c r="BD24" s="381"/>
      <c r="BE24" s="381"/>
      <c r="BF24" s="381"/>
      <c r="BG24" s="381"/>
      <c r="BH24" s="381"/>
      <c r="BI24" s="381"/>
      <c r="BJ24" s="381"/>
      <c r="BK24" s="381"/>
      <c r="BL24" s="381"/>
      <c r="BM24" s="382"/>
      <c r="BN24" s="413">
        <v>10108398</v>
      </c>
      <c r="BO24" s="414"/>
      <c r="BP24" s="414"/>
      <c r="BQ24" s="414"/>
      <c r="BR24" s="414"/>
      <c r="BS24" s="414"/>
      <c r="BT24" s="414"/>
      <c r="BU24" s="415"/>
      <c r="BV24" s="413">
        <v>9983856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155</v>
      </c>
      <c r="F25" s="387"/>
      <c r="G25" s="387"/>
      <c r="H25" s="387"/>
      <c r="I25" s="387"/>
      <c r="J25" s="387"/>
      <c r="K25" s="388"/>
      <c r="L25" s="389">
        <v>1</v>
      </c>
      <c r="M25" s="390"/>
      <c r="N25" s="390"/>
      <c r="O25" s="390"/>
      <c r="P25" s="391"/>
      <c r="Q25" s="389">
        <v>6410</v>
      </c>
      <c r="R25" s="390"/>
      <c r="S25" s="390"/>
      <c r="T25" s="390"/>
      <c r="U25" s="390"/>
      <c r="V25" s="391"/>
      <c r="W25" s="455"/>
      <c r="X25" s="446"/>
      <c r="Y25" s="447"/>
      <c r="Z25" s="386" t="s">
        <v>156</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157</v>
      </c>
      <c r="AZ25" s="406"/>
      <c r="BA25" s="406"/>
      <c r="BB25" s="406"/>
      <c r="BC25" s="406"/>
      <c r="BD25" s="406"/>
      <c r="BE25" s="406"/>
      <c r="BF25" s="406"/>
      <c r="BG25" s="406"/>
      <c r="BH25" s="406"/>
      <c r="BI25" s="406"/>
      <c r="BJ25" s="406"/>
      <c r="BK25" s="406"/>
      <c r="BL25" s="406"/>
      <c r="BM25" s="407"/>
      <c r="BN25" s="408">
        <v>1570666</v>
      </c>
      <c r="BO25" s="409"/>
      <c r="BP25" s="409"/>
      <c r="BQ25" s="409"/>
      <c r="BR25" s="409"/>
      <c r="BS25" s="409"/>
      <c r="BT25" s="409"/>
      <c r="BU25" s="410"/>
      <c r="BV25" s="408">
        <v>1449799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158</v>
      </c>
      <c r="F26" s="387"/>
      <c r="G26" s="387"/>
      <c r="H26" s="387"/>
      <c r="I26" s="387"/>
      <c r="J26" s="387"/>
      <c r="K26" s="388"/>
      <c r="L26" s="389">
        <v>1</v>
      </c>
      <c r="M26" s="390"/>
      <c r="N26" s="390"/>
      <c r="O26" s="390"/>
      <c r="P26" s="391"/>
      <c r="Q26" s="389">
        <v>5670</v>
      </c>
      <c r="R26" s="390"/>
      <c r="S26" s="390"/>
      <c r="T26" s="390"/>
      <c r="U26" s="390"/>
      <c r="V26" s="391"/>
      <c r="W26" s="455"/>
      <c r="X26" s="446"/>
      <c r="Y26" s="447"/>
      <c r="Z26" s="386" t="s">
        <v>159</v>
      </c>
      <c r="AA26" s="468"/>
      <c r="AB26" s="468"/>
      <c r="AC26" s="468"/>
      <c r="AD26" s="468"/>
      <c r="AE26" s="468"/>
      <c r="AF26" s="468"/>
      <c r="AG26" s="469"/>
      <c r="AH26" s="389" t="s">
        <v>119</v>
      </c>
      <c r="AI26" s="390"/>
      <c r="AJ26" s="390"/>
      <c r="AK26" s="390"/>
      <c r="AL26" s="391"/>
      <c r="AM26" s="389" t="s">
        <v>119</v>
      </c>
      <c r="AN26" s="390"/>
      <c r="AO26" s="390"/>
      <c r="AP26" s="390"/>
      <c r="AQ26" s="390"/>
      <c r="AR26" s="391"/>
      <c r="AS26" s="389" t="s">
        <v>119</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161</v>
      </c>
      <c r="F27" s="387"/>
      <c r="G27" s="387"/>
      <c r="H27" s="387"/>
      <c r="I27" s="387"/>
      <c r="J27" s="387"/>
      <c r="K27" s="388"/>
      <c r="L27" s="389">
        <v>1</v>
      </c>
      <c r="M27" s="390"/>
      <c r="N27" s="390"/>
      <c r="O27" s="390"/>
      <c r="P27" s="391"/>
      <c r="Q27" s="389">
        <v>4017</v>
      </c>
      <c r="R27" s="390"/>
      <c r="S27" s="390"/>
      <c r="T27" s="390"/>
      <c r="U27" s="390"/>
      <c r="V27" s="391"/>
      <c r="W27" s="455"/>
      <c r="X27" s="446"/>
      <c r="Y27" s="447"/>
      <c r="Z27" s="386" t="s">
        <v>162</v>
      </c>
      <c r="AA27" s="387"/>
      <c r="AB27" s="387"/>
      <c r="AC27" s="387"/>
      <c r="AD27" s="387"/>
      <c r="AE27" s="387"/>
      <c r="AF27" s="387"/>
      <c r="AG27" s="388"/>
      <c r="AH27" s="389">
        <v>15</v>
      </c>
      <c r="AI27" s="390"/>
      <c r="AJ27" s="390"/>
      <c r="AK27" s="390"/>
      <c r="AL27" s="391"/>
      <c r="AM27" s="389">
        <v>40934</v>
      </c>
      <c r="AN27" s="390"/>
      <c r="AO27" s="390"/>
      <c r="AP27" s="390"/>
      <c r="AQ27" s="390"/>
      <c r="AR27" s="391"/>
      <c r="AS27" s="389">
        <v>2729</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t="s">
        <v>119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164</v>
      </c>
      <c r="F28" s="387"/>
      <c r="G28" s="387"/>
      <c r="H28" s="387"/>
      <c r="I28" s="387"/>
      <c r="J28" s="387"/>
      <c r="K28" s="388"/>
      <c r="L28" s="389">
        <v>1</v>
      </c>
      <c r="M28" s="390"/>
      <c r="N28" s="390"/>
      <c r="O28" s="390"/>
      <c r="P28" s="391"/>
      <c r="Q28" s="389">
        <v>3678</v>
      </c>
      <c r="R28" s="390"/>
      <c r="S28" s="390"/>
      <c r="T28" s="390"/>
      <c r="U28" s="390"/>
      <c r="V28" s="391"/>
      <c r="W28" s="455"/>
      <c r="X28" s="446"/>
      <c r="Y28" s="447"/>
      <c r="Z28" s="386" t="s">
        <v>165</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3143230</v>
      </c>
      <c r="BO28" s="409"/>
      <c r="BP28" s="409"/>
      <c r="BQ28" s="409"/>
      <c r="BR28" s="409"/>
      <c r="BS28" s="409"/>
      <c r="BT28" s="409"/>
      <c r="BU28" s="410"/>
      <c r="BV28" s="408">
        <v>2792553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168</v>
      </c>
      <c r="F29" s="387"/>
      <c r="G29" s="387"/>
      <c r="H29" s="387"/>
      <c r="I29" s="387"/>
      <c r="J29" s="387"/>
      <c r="K29" s="388"/>
      <c r="L29" s="389">
        <v>16</v>
      </c>
      <c r="M29" s="390"/>
      <c r="N29" s="390"/>
      <c r="O29" s="390"/>
      <c r="P29" s="391"/>
      <c r="Q29" s="389">
        <v>3469</v>
      </c>
      <c r="R29" s="390"/>
      <c r="S29" s="390"/>
      <c r="T29" s="390"/>
      <c r="U29" s="390"/>
      <c r="V29" s="391"/>
      <c r="W29" s="456"/>
      <c r="X29" s="457"/>
      <c r="Y29" s="458"/>
      <c r="Z29" s="386" t="s">
        <v>169</v>
      </c>
      <c r="AA29" s="387"/>
      <c r="AB29" s="387"/>
      <c r="AC29" s="387"/>
      <c r="AD29" s="387"/>
      <c r="AE29" s="387"/>
      <c r="AF29" s="387"/>
      <c r="AG29" s="388"/>
      <c r="AH29" s="389">
        <v>225</v>
      </c>
      <c r="AI29" s="390"/>
      <c r="AJ29" s="390"/>
      <c r="AK29" s="390"/>
      <c r="AL29" s="391"/>
      <c r="AM29" s="389">
        <v>691934</v>
      </c>
      <c r="AN29" s="390"/>
      <c r="AO29" s="390"/>
      <c r="AP29" s="390"/>
      <c r="AQ29" s="390"/>
      <c r="AR29" s="391"/>
      <c r="AS29" s="389">
        <v>3075</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159189</v>
      </c>
      <c r="BO29" s="414"/>
      <c r="BP29" s="414"/>
      <c r="BQ29" s="414"/>
      <c r="BR29" s="414"/>
      <c r="BS29" s="414"/>
      <c r="BT29" s="414"/>
      <c r="BU29" s="415"/>
      <c r="BV29" s="413">
        <v>159142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99.1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1394066</v>
      </c>
      <c r="BO30" s="417"/>
      <c r="BP30" s="417"/>
      <c r="BQ30" s="417"/>
      <c r="BR30" s="417"/>
      <c r="BS30" s="417"/>
      <c r="BT30" s="417"/>
      <c r="BU30" s="418"/>
      <c r="BV30" s="416">
        <v>1371660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宇土市水道事業会計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宇土市簡易水道事業特別会計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熊本県市町村総合事務組合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宇土市土地開発公社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宇土市公共下水道事業特別会計</v>
      </c>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宇土市漁業集落排水施設整備事業特別会計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宇城広域連合（一般会計）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宇城広域連合（ふるさと市町村圏基金特別会計）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熊本県後期高齢者医療広域連合（一般会計）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熊本県後期高齢者医療広域連合（後期高齢者医療特別会計）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207</v>
      </c>
      <c r="C5" s="706"/>
      <c r="D5" s="706"/>
      <c r="E5" s="706"/>
      <c r="F5" s="706"/>
      <c r="G5" s="706"/>
      <c r="H5" s="706"/>
      <c r="I5" s="706"/>
      <c r="J5" s="706"/>
      <c r="K5" s="706"/>
      <c r="L5" s="706"/>
      <c r="M5" s="706"/>
      <c r="N5" s="706"/>
      <c r="O5" s="706"/>
      <c r="P5" s="706"/>
      <c r="Q5" s="707"/>
      <c r="R5" s="668">
        <v>3857893</v>
      </c>
      <c r="S5" s="669"/>
      <c r="T5" s="669"/>
      <c r="U5" s="669"/>
      <c r="V5" s="669"/>
      <c r="W5" s="669"/>
      <c r="X5" s="669"/>
      <c r="Y5" s="716"/>
      <c r="Z5" s="729">
        <v>25</v>
      </c>
      <c r="AA5" s="729"/>
      <c r="AB5" s="729"/>
      <c r="AC5" s="729"/>
      <c r="AD5" s="730">
        <v>3857893</v>
      </c>
      <c r="AE5" s="730"/>
      <c r="AF5" s="730"/>
      <c r="AG5" s="730"/>
      <c r="AH5" s="730"/>
      <c r="AI5" s="730"/>
      <c r="AJ5" s="730"/>
      <c r="AK5" s="730"/>
      <c r="AL5" s="717">
        <v>47</v>
      </c>
      <c r="AM5" s="686"/>
      <c r="AN5" s="686"/>
      <c r="AO5" s="718"/>
      <c r="AP5" s="705" t="s">
        <v>208</v>
      </c>
      <c r="AQ5" s="706"/>
      <c r="AR5" s="706"/>
      <c r="AS5" s="706"/>
      <c r="AT5" s="706"/>
      <c r="AU5" s="706"/>
      <c r="AV5" s="706"/>
      <c r="AW5" s="706"/>
      <c r="AX5" s="706"/>
      <c r="AY5" s="706"/>
      <c r="AZ5" s="706"/>
      <c r="BA5" s="706"/>
      <c r="BB5" s="706"/>
      <c r="BC5" s="706"/>
      <c r="BD5" s="706"/>
      <c r="BE5" s="706"/>
      <c r="BF5" s="707"/>
      <c r="BG5" s="618">
        <v>3857893</v>
      </c>
      <c r="BH5" s="619"/>
      <c r="BI5" s="619"/>
      <c r="BJ5" s="619"/>
      <c r="BK5" s="619"/>
      <c r="BL5" s="619"/>
      <c r="BM5" s="619"/>
      <c r="BN5" s="620"/>
      <c r="BO5" s="671">
        <v>100</v>
      </c>
      <c r="BP5" s="671"/>
      <c r="BQ5" s="671"/>
      <c r="BR5" s="671"/>
      <c r="BS5" s="672">
        <v>185746</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201</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146614</v>
      </c>
      <c r="S6" s="619"/>
      <c r="T6" s="619"/>
      <c r="U6" s="619"/>
      <c r="V6" s="619"/>
      <c r="W6" s="619"/>
      <c r="X6" s="619"/>
      <c r="Y6" s="620"/>
      <c r="Z6" s="671">
        <v>0.9</v>
      </c>
      <c r="AA6" s="671"/>
      <c r="AB6" s="671"/>
      <c r="AC6" s="671"/>
      <c r="AD6" s="672">
        <v>146614</v>
      </c>
      <c r="AE6" s="672"/>
      <c r="AF6" s="672"/>
      <c r="AG6" s="672"/>
      <c r="AH6" s="672"/>
      <c r="AI6" s="672"/>
      <c r="AJ6" s="672"/>
      <c r="AK6" s="672"/>
      <c r="AL6" s="641">
        <v>1.8</v>
      </c>
      <c r="AM6" s="673"/>
      <c r="AN6" s="673"/>
      <c r="AO6" s="674"/>
      <c r="AP6" s="615" t="s">
        <v>213</v>
      </c>
      <c r="AQ6" s="616"/>
      <c r="AR6" s="616"/>
      <c r="AS6" s="616"/>
      <c r="AT6" s="616"/>
      <c r="AU6" s="616"/>
      <c r="AV6" s="616"/>
      <c r="AW6" s="616"/>
      <c r="AX6" s="616"/>
      <c r="AY6" s="616"/>
      <c r="AZ6" s="616"/>
      <c r="BA6" s="616"/>
      <c r="BB6" s="616"/>
      <c r="BC6" s="616"/>
      <c r="BD6" s="616"/>
      <c r="BE6" s="616"/>
      <c r="BF6" s="617"/>
      <c r="BG6" s="618">
        <v>3857893</v>
      </c>
      <c r="BH6" s="619"/>
      <c r="BI6" s="619"/>
      <c r="BJ6" s="619"/>
      <c r="BK6" s="619"/>
      <c r="BL6" s="619"/>
      <c r="BM6" s="619"/>
      <c r="BN6" s="620"/>
      <c r="BO6" s="671">
        <v>100</v>
      </c>
      <c r="BP6" s="671"/>
      <c r="BQ6" s="671"/>
      <c r="BR6" s="671"/>
      <c r="BS6" s="672">
        <v>185746</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192720</v>
      </c>
      <c r="CS6" s="619"/>
      <c r="CT6" s="619"/>
      <c r="CU6" s="619"/>
      <c r="CV6" s="619"/>
      <c r="CW6" s="619"/>
      <c r="CX6" s="619"/>
      <c r="CY6" s="620"/>
      <c r="CZ6" s="671">
        <v>1.3</v>
      </c>
      <c r="DA6" s="671"/>
      <c r="DB6" s="671"/>
      <c r="DC6" s="671"/>
      <c r="DD6" s="624" t="s">
        <v>215</v>
      </c>
      <c r="DE6" s="619"/>
      <c r="DF6" s="619"/>
      <c r="DG6" s="619"/>
      <c r="DH6" s="619"/>
      <c r="DI6" s="619"/>
      <c r="DJ6" s="619"/>
      <c r="DK6" s="619"/>
      <c r="DL6" s="619"/>
      <c r="DM6" s="619"/>
      <c r="DN6" s="619"/>
      <c r="DO6" s="619"/>
      <c r="DP6" s="620"/>
      <c r="DQ6" s="624">
        <v>192720</v>
      </c>
      <c r="DR6" s="619"/>
      <c r="DS6" s="619"/>
      <c r="DT6" s="619"/>
      <c r="DU6" s="619"/>
      <c r="DV6" s="619"/>
      <c r="DW6" s="619"/>
      <c r="DX6" s="619"/>
      <c r="DY6" s="619"/>
      <c r="DZ6" s="619"/>
      <c r="EA6" s="619"/>
      <c r="EB6" s="619"/>
      <c r="EC6" s="654"/>
    </row>
    <row r="7" spans="2:143" ht="11.25" customHeight="1">
      <c r="B7" s="615" t="s">
        <v>216</v>
      </c>
      <c r="C7" s="616"/>
      <c r="D7" s="616"/>
      <c r="E7" s="616"/>
      <c r="F7" s="616"/>
      <c r="G7" s="616"/>
      <c r="H7" s="616"/>
      <c r="I7" s="616"/>
      <c r="J7" s="616"/>
      <c r="K7" s="616"/>
      <c r="L7" s="616"/>
      <c r="M7" s="616"/>
      <c r="N7" s="616"/>
      <c r="O7" s="616"/>
      <c r="P7" s="616"/>
      <c r="Q7" s="617"/>
      <c r="R7" s="618">
        <v>4889</v>
      </c>
      <c r="S7" s="619"/>
      <c r="T7" s="619"/>
      <c r="U7" s="619"/>
      <c r="V7" s="619"/>
      <c r="W7" s="619"/>
      <c r="X7" s="619"/>
      <c r="Y7" s="620"/>
      <c r="Z7" s="671">
        <v>0</v>
      </c>
      <c r="AA7" s="671"/>
      <c r="AB7" s="671"/>
      <c r="AC7" s="671"/>
      <c r="AD7" s="672">
        <v>4889</v>
      </c>
      <c r="AE7" s="672"/>
      <c r="AF7" s="672"/>
      <c r="AG7" s="672"/>
      <c r="AH7" s="672"/>
      <c r="AI7" s="672"/>
      <c r="AJ7" s="672"/>
      <c r="AK7" s="672"/>
      <c r="AL7" s="641">
        <v>0.1</v>
      </c>
      <c r="AM7" s="673"/>
      <c r="AN7" s="673"/>
      <c r="AO7" s="674"/>
      <c r="AP7" s="615" t="s">
        <v>217</v>
      </c>
      <c r="AQ7" s="616"/>
      <c r="AR7" s="616"/>
      <c r="AS7" s="616"/>
      <c r="AT7" s="616"/>
      <c r="AU7" s="616"/>
      <c r="AV7" s="616"/>
      <c r="AW7" s="616"/>
      <c r="AX7" s="616"/>
      <c r="AY7" s="616"/>
      <c r="AZ7" s="616"/>
      <c r="BA7" s="616"/>
      <c r="BB7" s="616"/>
      <c r="BC7" s="616"/>
      <c r="BD7" s="616"/>
      <c r="BE7" s="616"/>
      <c r="BF7" s="617"/>
      <c r="BG7" s="618">
        <v>1701190</v>
      </c>
      <c r="BH7" s="619"/>
      <c r="BI7" s="619"/>
      <c r="BJ7" s="619"/>
      <c r="BK7" s="619"/>
      <c r="BL7" s="619"/>
      <c r="BM7" s="619"/>
      <c r="BN7" s="620"/>
      <c r="BO7" s="671">
        <v>44.1</v>
      </c>
      <c r="BP7" s="671"/>
      <c r="BQ7" s="671"/>
      <c r="BR7" s="671"/>
      <c r="BS7" s="672">
        <v>66351</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1864668</v>
      </c>
      <c r="CS7" s="619"/>
      <c r="CT7" s="619"/>
      <c r="CU7" s="619"/>
      <c r="CV7" s="619"/>
      <c r="CW7" s="619"/>
      <c r="CX7" s="619"/>
      <c r="CY7" s="620"/>
      <c r="CZ7" s="671">
        <v>12.6</v>
      </c>
      <c r="DA7" s="671"/>
      <c r="DB7" s="671"/>
      <c r="DC7" s="671"/>
      <c r="DD7" s="624">
        <v>11529</v>
      </c>
      <c r="DE7" s="619"/>
      <c r="DF7" s="619"/>
      <c r="DG7" s="619"/>
      <c r="DH7" s="619"/>
      <c r="DI7" s="619"/>
      <c r="DJ7" s="619"/>
      <c r="DK7" s="619"/>
      <c r="DL7" s="619"/>
      <c r="DM7" s="619"/>
      <c r="DN7" s="619"/>
      <c r="DO7" s="619"/>
      <c r="DP7" s="620"/>
      <c r="DQ7" s="624">
        <v>1476643</v>
      </c>
      <c r="DR7" s="619"/>
      <c r="DS7" s="619"/>
      <c r="DT7" s="619"/>
      <c r="DU7" s="619"/>
      <c r="DV7" s="619"/>
      <c r="DW7" s="619"/>
      <c r="DX7" s="619"/>
      <c r="DY7" s="619"/>
      <c r="DZ7" s="619"/>
      <c r="EA7" s="619"/>
      <c r="EB7" s="619"/>
      <c r="EC7" s="654"/>
    </row>
    <row r="8" spans="2:143" ht="11.25" customHeight="1">
      <c r="B8" s="615" t="s">
        <v>219</v>
      </c>
      <c r="C8" s="616"/>
      <c r="D8" s="616"/>
      <c r="E8" s="616"/>
      <c r="F8" s="616"/>
      <c r="G8" s="616"/>
      <c r="H8" s="616"/>
      <c r="I8" s="616"/>
      <c r="J8" s="616"/>
      <c r="K8" s="616"/>
      <c r="L8" s="616"/>
      <c r="M8" s="616"/>
      <c r="N8" s="616"/>
      <c r="O8" s="616"/>
      <c r="P8" s="616"/>
      <c r="Q8" s="617"/>
      <c r="R8" s="618">
        <v>17685</v>
      </c>
      <c r="S8" s="619"/>
      <c r="T8" s="619"/>
      <c r="U8" s="619"/>
      <c r="V8" s="619"/>
      <c r="W8" s="619"/>
      <c r="X8" s="619"/>
      <c r="Y8" s="620"/>
      <c r="Z8" s="671">
        <v>0.1</v>
      </c>
      <c r="AA8" s="671"/>
      <c r="AB8" s="671"/>
      <c r="AC8" s="671"/>
      <c r="AD8" s="672">
        <v>17685</v>
      </c>
      <c r="AE8" s="672"/>
      <c r="AF8" s="672"/>
      <c r="AG8" s="672"/>
      <c r="AH8" s="672"/>
      <c r="AI8" s="672"/>
      <c r="AJ8" s="672"/>
      <c r="AK8" s="672"/>
      <c r="AL8" s="641">
        <v>0.2</v>
      </c>
      <c r="AM8" s="673"/>
      <c r="AN8" s="673"/>
      <c r="AO8" s="674"/>
      <c r="AP8" s="615" t="s">
        <v>220</v>
      </c>
      <c r="AQ8" s="616"/>
      <c r="AR8" s="616"/>
      <c r="AS8" s="616"/>
      <c r="AT8" s="616"/>
      <c r="AU8" s="616"/>
      <c r="AV8" s="616"/>
      <c r="AW8" s="616"/>
      <c r="AX8" s="616"/>
      <c r="AY8" s="616"/>
      <c r="AZ8" s="616"/>
      <c r="BA8" s="616"/>
      <c r="BB8" s="616"/>
      <c r="BC8" s="616"/>
      <c r="BD8" s="616"/>
      <c r="BE8" s="616"/>
      <c r="BF8" s="617"/>
      <c r="BG8" s="618">
        <v>58202</v>
      </c>
      <c r="BH8" s="619"/>
      <c r="BI8" s="619"/>
      <c r="BJ8" s="619"/>
      <c r="BK8" s="619"/>
      <c r="BL8" s="619"/>
      <c r="BM8" s="619"/>
      <c r="BN8" s="620"/>
      <c r="BO8" s="671">
        <v>1.5</v>
      </c>
      <c r="BP8" s="671"/>
      <c r="BQ8" s="671"/>
      <c r="BR8" s="671"/>
      <c r="BS8" s="624" t="s">
        <v>110</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6304675</v>
      </c>
      <c r="CS8" s="619"/>
      <c r="CT8" s="619"/>
      <c r="CU8" s="619"/>
      <c r="CV8" s="619"/>
      <c r="CW8" s="619"/>
      <c r="CX8" s="619"/>
      <c r="CY8" s="620"/>
      <c r="CZ8" s="671">
        <v>42.5</v>
      </c>
      <c r="DA8" s="671"/>
      <c r="DB8" s="671"/>
      <c r="DC8" s="671"/>
      <c r="DD8" s="624">
        <v>201358</v>
      </c>
      <c r="DE8" s="619"/>
      <c r="DF8" s="619"/>
      <c r="DG8" s="619"/>
      <c r="DH8" s="619"/>
      <c r="DI8" s="619"/>
      <c r="DJ8" s="619"/>
      <c r="DK8" s="619"/>
      <c r="DL8" s="619"/>
      <c r="DM8" s="619"/>
      <c r="DN8" s="619"/>
      <c r="DO8" s="619"/>
      <c r="DP8" s="620"/>
      <c r="DQ8" s="624">
        <v>2950845</v>
      </c>
      <c r="DR8" s="619"/>
      <c r="DS8" s="619"/>
      <c r="DT8" s="619"/>
      <c r="DU8" s="619"/>
      <c r="DV8" s="619"/>
      <c r="DW8" s="619"/>
      <c r="DX8" s="619"/>
      <c r="DY8" s="619"/>
      <c r="DZ8" s="619"/>
      <c r="EA8" s="619"/>
      <c r="EB8" s="619"/>
      <c r="EC8" s="654"/>
    </row>
    <row r="9" spans="2:143" ht="11.25" customHeight="1">
      <c r="B9" s="615" t="s">
        <v>222</v>
      </c>
      <c r="C9" s="616"/>
      <c r="D9" s="616"/>
      <c r="E9" s="616"/>
      <c r="F9" s="616"/>
      <c r="G9" s="616"/>
      <c r="H9" s="616"/>
      <c r="I9" s="616"/>
      <c r="J9" s="616"/>
      <c r="K9" s="616"/>
      <c r="L9" s="616"/>
      <c r="M9" s="616"/>
      <c r="N9" s="616"/>
      <c r="O9" s="616"/>
      <c r="P9" s="616"/>
      <c r="Q9" s="617"/>
      <c r="R9" s="618">
        <v>15043</v>
      </c>
      <c r="S9" s="619"/>
      <c r="T9" s="619"/>
      <c r="U9" s="619"/>
      <c r="V9" s="619"/>
      <c r="W9" s="619"/>
      <c r="X9" s="619"/>
      <c r="Y9" s="620"/>
      <c r="Z9" s="671">
        <v>0.1</v>
      </c>
      <c r="AA9" s="671"/>
      <c r="AB9" s="671"/>
      <c r="AC9" s="671"/>
      <c r="AD9" s="672">
        <v>15043</v>
      </c>
      <c r="AE9" s="672"/>
      <c r="AF9" s="672"/>
      <c r="AG9" s="672"/>
      <c r="AH9" s="672"/>
      <c r="AI9" s="672"/>
      <c r="AJ9" s="672"/>
      <c r="AK9" s="672"/>
      <c r="AL9" s="641">
        <v>0.2</v>
      </c>
      <c r="AM9" s="673"/>
      <c r="AN9" s="673"/>
      <c r="AO9" s="674"/>
      <c r="AP9" s="615" t="s">
        <v>223</v>
      </c>
      <c r="AQ9" s="616"/>
      <c r="AR9" s="616"/>
      <c r="AS9" s="616"/>
      <c r="AT9" s="616"/>
      <c r="AU9" s="616"/>
      <c r="AV9" s="616"/>
      <c r="AW9" s="616"/>
      <c r="AX9" s="616"/>
      <c r="AY9" s="616"/>
      <c r="AZ9" s="616"/>
      <c r="BA9" s="616"/>
      <c r="BB9" s="616"/>
      <c r="BC9" s="616"/>
      <c r="BD9" s="616"/>
      <c r="BE9" s="616"/>
      <c r="BF9" s="617"/>
      <c r="BG9" s="618">
        <v>1246907</v>
      </c>
      <c r="BH9" s="619"/>
      <c r="BI9" s="619"/>
      <c r="BJ9" s="619"/>
      <c r="BK9" s="619"/>
      <c r="BL9" s="619"/>
      <c r="BM9" s="619"/>
      <c r="BN9" s="620"/>
      <c r="BO9" s="671">
        <v>32.299999999999997</v>
      </c>
      <c r="BP9" s="671"/>
      <c r="BQ9" s="671"/>
      <c r="BR9" s="671"/>
      <c r="BS9" s="624" t="s">
        <v>110</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833333</v>
      </c>
      <c r="CS9" s="619"/>
      <c r="CT9" s="619"/>
      <c r="CU9" s="619"/>
      <c r="CV9" s="619"/>
      <c r="CW9" s="619"/>
      <c r="CX9" s="619"/>
      <c r="CY9" s="620"/>
      <c r="CZ9" s="671">
        <v>5.6</v>
      </c>
      <c r="DA9" s="671"/>
      <c r="DB9" s="671"/>
      <c r="DC9" s="671"/>
      <c r="DD9" s="624">
        <v>17158</v>
      </c>
      <c r="DE9" s="619"/>
      <c r="DF9" s="619"/>
      <c r="DG9" s="619"/>
      <c r="DH9" s="619"/>
      <c r="DI9" s="619"/>
      <c r="DJ9" s="619"/>
      <c r="DK9" s="619"/>
      <c r="DL9" s="619"/>
      <c r="DM9" s="619"/>
      <c r="DN9" s="619"/>
      <c r="DO9" s="619"/>
      <c r="DP9" s="620"/>
      <c r="DQ9" s="624">
        <v>753824</v>
      </c>
      <c r="DR9" s="619"/>
      <c r="DS9" s="619"/>
      <c r="DT9" s="619"/>
      <c r="DU9" s="619"/>
      <c r="DV9" s="619"/>
      <c r="DW9" s="619"/>
      <c r="DX9" s="619"/>
      <c r="DY9" s="619"/>
      <c r="DZ9" s="619"/>
      <c r="EA9" s="619"/>
      <c r="EB9" s="619"/>
      <c r="EC9" s="654"/>
    </row>
    <row r="10" spans="2:143" ht="11.25" customHeight="1">
      <c r="B10" s="615" t="s">
        <v>225</v>
      </c>
      <c r="C10" s="616"/>
      <c r="D10" s="616"/>
      <c r="E10" s="616"/>
      <c r="F10" s="616"/>
      <c r="G10" s="616"/>
      <c r="H10" s="616"/>
      <c r="I10" s="616"/>
      <c r="J10" s="616"/>
      <c r="K10" s="616"/>
      <c r="L10" s="616"/>
      <c r="M10" s="616"/>
      <c r="N10" s="616"/>
      <c r="O10" s="616"/>
      <c r="P10" s="616"/>
      <c r="Q10" s="617"/>
      <c r="R10" s="618">
        <v>678936</v>
      </c>
      <c r="S10" s="619"/>
      <c r="T10" s="619"/>
      <c r="U10" s="619"/>
      <c r="V10" s="619"/>
      <c r="W10" s="619"/>
      <c r="X10" s="619"/>
      <c r="Y10" s="620"/>
      <c r="Z10" s="671">
        <v>4.4000000000000004</v>
      </c>
      <c r="AA10" s="671"/>
      <c r="AB10" s="671"/>
      <c r="AC10" s="671"/>
      <c r="AD10" s="672">
        <v>678936</v>
      </c>
      <c r="AE10" s="672"/>
      <c r="AF10" s="672"/>
      <c r="AG10" s="672"/>
      <c r="AH10" s="672"/>
      <c r="AI10" s="672"/>
      <c r="AJ10" s="672"/>
      <c r="AK10" s="672"/>
      <c r="AL10" s="641">
        <v>8.3000000000000007</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107579</v>
      </c>
      <c r="BH10" s="619"/>
      <c r="BI10" s="619"/>
      <c r="BJ10" s="619"/>
      <c r="BK10" s="619"/>
      <c r="BL10" s="619"/>
      <c r="BM10" s="619"/>
      <c r="BN10" s="620"/>
      <c r="BO10" s="671">
        <v>2.8</v>
      </c>
      <c r="BP10" s="671"/>
      <c r="BQ10" s="671"/>
      <c r="BR10" s="671"/>
      <c r="BS10" s="624">
        <v>17800</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t="s">
        <v>110</v>
      </c>
      <c r="CS10" s="619"/>
      <c r="CT10" s="619"/>
      <c r="CU10" s="619"/>
      <c r="CV10" s="619"/>
      <c r="CW10" s="619"/>
      <c r="CX10" s="619"/>
      <c r="CY10" s="620"/>
      <c r="CZ10" s="671" t="s">
        <v>110</v>
      </c>
      <c r="DA10" s="671"/>
      <c r="DB10" s="671"/>
      <c r="DC10" s="671"/>
      <c r="DD10" s="624" t="s">
        <v>110</v>
      </c>
      <c r="DE10" s="619"/>
      <c r="DF10" s="619"/>
      <c r="DG10" s="619"/>
      <c r="DH10" s="619"/>
      <c r="DI10" s="619"/>
      <c r="DJ10" s="619"/>
      <c r="DK10" s="619"/>
      <c r="DL10" s="619"/>
      <c r="DM10" s="619"/>
      <c r="DN10" s="619"/>
      <c r="DO10" s="619"/>
      <c r="DP10" s="620"/>
      <c r="DQ10" s="624" t="s">
        <v>110</v>
      </c>
      <c r="DR10" s="619"/>
      <c r="DS10" s="619"/>
      <c r="DT10" s="619"/>
      <c r="DU10" s="619"/>
      <c r="DV10" s="619"/>
      <c r="DW10" s="619"/>
      <c r="DX10" s="619"/>
      <c r="DY10" s="619"/>
      <c r="DZ10" s="619"/>
      <c r="EA10" s="619"/>
      <c r="EB10" s="619"/>
      <c r="EC10" s="654"/>
    </row>
    <row r="11" spans="2:143" ht="11.25" customHeight="1">
      <c r="B11" s="615" t="s">
        <v>228</v>
      </c>
      <c r="C11" s="616"/>
      <c r="D11" s="616"/>
      <c r="E11" s="616"/>
      <c r="F11" s="616"/>
      <c r="G11" s="616"/>
      <c r="H11" s="616"/>
      <c r="I11" s="616"/>
      <c r="J11" s="616"/>
      <c r="K11" s="616"/>
      <c r="L11" s="616"/>
      <c r="M11" s="616"/>
      <c r="N11" s="616"/>
      <c r="O11" s="616"/>
      <c r="P11" s="616"/>
      <c r="Q11" s="617"/>
      <c r="R11" s="618">
        <v>10148</v>
      </c>
      <c r="S11" s="619"/>
      <c r="T11" s="619"/>
      <c r="U11" s="619"/>
      <c r="V11" s="619"/>
      <c r="W11" s="619"/>
      <c r="X11" s="619"/>
      <c r="Y11" s="620"/>
      <c r="Z11" s="671">
        <v>0.1</v>
      </c>
      <c r="AA11" s="671"/>
      <c r="AB11" s="671"/>
      <c r="AC11" s="671"/>
      <c r="AD11" s="672">
        <v>10148</v>
      </c>
      <c r="AE11" s="672"/>
      <c r="AF11" s="672"/>
      <c r="AG11" s="672"/>
      <c r="AH11" s="672"/>
      <c r="AI11" s="672"/>
      <c r="AJ11" s="672"/>
      <c r="AK11" s="672"/>
      <c r="AL11" s="641">
        <v>0.1</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288502</v>
      </c>
      <c r="BH11" s="619"/>
      <c r="BI11" s="619"/>
      <c r="BJ11" s="619"/>
      <c r="BK11" s="619"/>
      <c r="BL11" s="619"/>
      <c r="BM11" s="619"/>
      <c r="BN11" s="620"/>
      <c r="BO11" s="671">
        <v>7.5</v>
      </c>
      <c r="BP11" s="671"/>
      <c r="BQ11" s="671"/>
      <c r="BR11" s="671"/>
      <c r="BS11" s="624">
        <v>48551</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762255</v>
      </c>
      <c r="CS11" s="619"/>
      <c r="CT11" s="619"/>
      <c r="CU11" s="619"/>
      <c r="CV11" s="619"/>
      <c r="CW11" s="619"/>
      <c r="CX11" s="619"/>
      <c r="CY11" s="620"/>
      <c r="CZ11" s="671">
        <v>5.0999999999999996</v>
      </c>
      <c r="DA11" s="671"/>
      <c r="DB11" s="671"/>
      <c r="DC11" s="671"/>
      <c r="DD11" s="624">
        <v>352797</v>
      </c>
      <c r="DE11" s="619"/>
      <c r="DF11" s="619"/>
      <c r="DG11" s="619"/>
      <c r="DH11" s="619"/>
      <c r="DI11" s="619"/>
      <c r="DJ11" s="619"/>
      <c r="DK11" s="619"/>
      <c r="DL11" s="619"/>
      <c r="DM11" s="619"/>
      <c r="DN11" s="619"/>
      <c r="DO11" s="619"/>
      <c r="DP11" s="620"/>
      <c r="DQ11" s="624">
        <v>309710</v>
      </c>
      <c r="DR11" s="619"/>
      <c r="DS11" s="619"/>
      <c r="DT11" s="619"/>
      <c r="DU11" s="619"/>
      <c r="DV11" s="619"/>
      <c r="DW11" s="619"/>
      <c r="DX11" s="619"/>
      <c r="DY11" s="619"/>
      <c r="DZ11" s="619"/>
      <c r="EA11" s="619"/>
      <c r="EB11" s="619"/>
      <c r="EC11" s="654"/>
    </row>
    <row r="12" spans="2:143" ht="11.25" customHeight="1">
      <c r="B12" s="615" t="s">
        <v>231</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1811924</v>
      </c>
      <c r="BH12" s="619"/>
      <c r="BI12" s="619"/>
      <c r="BJ12" s="619"/>
      <c r="BK12" s="619"/>
      <c r="BL12" s="619"/>
      <c r="BM12" s="619"/>
      <c r="BN12" s="620"/>
      <c r="BO12" s="671">
        <v>47</v>
      </c>
      <c r="BP12" s="671"/>
      <c r="BQ12" s="671"/>
      <c r="BR12" s="671"/>
      <c r="BS12" s="624">
        <v>119395</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359400</v>
      </c>
      <c r="CS12" s="619"/>
      <c r="CT12" s="619"/>
      <c r="CU12" s="619"/>
      <c r="CV12" s="619"/>
      <c r="CW12" s="619"/>
      <c r="CX12" s="619"/>
      <c r="CY12" s="620"/>
      <c r="CZ12" s="671">
        <v>2.4</v>
      </c>
      <c r="DA12" s="671"/>
      <c r="DB12" s="671"/>
      <c r="DC12" s="671"/>
      <c r="DD12" s="624">
        <v>59679</v>
      </c>
      <c r="DE12" s="619"/>
      <c r="DF12" s="619"/>
      <c r="DG12" s="619"/>
      <c r="DH12" s="619"/>
      <c r="DI12" s="619"/>
      <c r="DJ12" s="619"/>
      <c r="DK12" s="619"/>
      <c r="DL12" s="619"/>
      <c r="DM12" s="619"/>
      <c r="DN12" s="619"/>
      <c r="DO12" s="619"/>
      <c r="DP12" s="620"/>
      <c r="DQ12" s="624">
        <v>122084</v>
      </c>
      <c r="DR12" s="619"/>
      <c r="DS12" s="619"/>
      <c r="DT12" s="619"/>
      <c r="DU12" s="619"/>
      <c r="DV12" s="619"/>
      <c r="DW12" s="619"/>
      <c r="DX12" s="619"/>
      <c r="DY12" s="619"/>
      <c r="DZ12" s="619"/>
      <c r="EA12" s="619"/>
      <c r="EB12" s="619"/>
      <c r="EC12" s="654"/>
    </row>
    <row r="13" spans="2:143" ht="11.25" customHeight="1">
      <c r="B13" s="615" t="s">
        <v>234</v>
      </c>
      <c r="C13" s="616"/>
      <c r="D13" s="616"/>
      <c r="E13" s="616"/>
      <c r="F13" s="616"/>
      <c r="G13" s="616"/>
      <c r="H13" s="616"/>
      <c r="I13" s="616"/>
      <c r="J13" s="616"/>
      <c r="K13" s="616"/>
      <c r="L13" s="616"/>
      <c r="M13" s="616"/>
      <c r="N13" s="616"/>
      <c r="O13" s="616"/>
      <c r="P13" s="616"/>
      <c r="Q13" s="617"/>
      <c r="R13" s="618">
        <v>19741</v>
      </c>
      <c r="S13" s="619"/>
      <c r="T13" s="619"/>
      <c r="U13" s="619"/>
      <c r="V13" s="619"/>
      <c r="W13" s="619"/>
      <c r="X13" s="619"/>
      <c r="Y13" s="620"/>
      <c r="Z13" s="671">
        <v>0.1</v>
      </c>
      <c r="AA13" s="671"/>
      <c r="AB13" s="671"/>
      <c r="AC13" s="671"/>
      <c r="AD13" s="672">
        <v>19741</v>
      </c>
      <c r="AE13" s="672"/>
      <c r="AF13" s="672"/>
      <c r="AG13" s="672"/>
      <c r="AH13" s="672"/>
      <c r="AI13" s="672"/>
      <c r="AJ13" s="672"/>
      <c r="AK13" s="672"/>
      <c r="AL13" s="641">
        <v>0.2</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1809632</v>
      </c>
      <c r="BH13" s="619"/>
      <c r="BI13" s="619"/>
      <c r="BJ13" s="619"/>
      <c r="BK13" s="619"/>
      <c r="BL13" s="619"/>
      <c r="BM13" s="619"/>
      <c r="BN13" s="620"/>
      <c r="BO13" s="671">
        <v>46.9</v>
      </c>
      <c r="BP13" s="671"/>
      <c r="BQ13" s="671"/>
      <c r="BR13" s="671"/>
      <c r="BS13" s="624">
        <v>119395</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984350</v>
      </c>
      <c r="CS13" s="619"/>
      <c r="CT13" s="619"/>
      <c r="CU13" s="619"/>
      <c r="CV13" s="619"/>
      <c r="CW13" s="619"/>
      <c r="CX13" s="619"/>
      <c r="CY13" s="620"/>
      <c r="CZ13" s="671">
        <v>6.6</v>
      </c>
      <c r="DA13" s="671"/>
      <c r="DB13" s="671"/>
      <c r="DC13" s="671"/>
      <c r="DD13" s="624">
        <v>532967</v>
      </c>
      <c r="DE13" s="619"/>
      <c r="DF13" s="619"/>
      <c r="DG13" s="619"/>
      <c r="DH13" s="619"/>
      <c r="DI13" s="619"/>
      <c r="DJ13" s="619"/>
      <c r="DK13" s="619"/>
      <c r="DL13" s="619"/>
      <c r="DM13" s="619"/>
      <c r="DN13" s="619"/>
      <c r="DO13" s="619"/>
      <c r="DP13" s="620"/>
      <c r="DQ13" s="624">
        <v>500493</v>
      </c>
      <c r="DR13" s="619"/>
      <c r="DS13" s="619"/>
      <c r="DT13" s="619"/>
      <c r="DU13" s="619"/>
      <c r="DV13" s="619"/>
      <c r="DW13" s="619"/>
      <c r="DX13" s="619"/>
      <c r="DY13" s="619"/>
      <c r="DZ13" s="619"/>
      <c r="EA13" s="619"/>
      <c r="EB13" s="619"/>
      <c r="EC13" s="654"/>
    </row>
    <row r="14" spans="2:143" ht="11.25" customHeight="1">
      <c r="B14" s="615" t="s">
        <v>237</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94461</v>
      </c>
      <c r="BH14" s="619"/>
      <c r="BI14" s="619"/>
      <c r="BJ14" s="619"/>
      <c r="BK14" s="619"/>
      <c r="BL14" s="619"/>
      <c r="BM14" s="619"/>
      <c r="BN14" s="620"/>
      <c r="BO14" s="671">
        <v>2.4</v>
      </c>
      <c r="BP14" s="671"/>
      <c r="BQ14" s="671"/>
      <c r="BR14" s="671"/>
      <c r="BS14" s="624" t="s">
        <v>110</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670378</v>
      </c>
      <c r="CS14" s="619"/>
      <c r="CT14" s="619"/>
      <c r="CU14" s="619"/>
      <c r="CV14" s="619"/>
      <c r="CW14" s="619"/>
      <c r="CX14" s="619"/>
      <c r="CY14" s="620"/>
      <c r="CZ14" s="671">
        <v>4.5</v>
      </c>
      <c r="DA14" s="671"/>
      <c r="DB14" s="671"/>
      <c r="DC14" s="671"/>
      <c r="DD14" s="624">
        <v>214484</v>
      </c>
      <c r="DE14" s="619"/>
      <c r="DF14" s="619"/>
      <c r="DG14" s="619"/>
      <c r="DH14" s="619"/>
      <c r="DI14" s="619"/>
      <c r="DJ14" s="619"/>
      <c r="DK14" s="619"/>
      <c r="DL14" s="619"/>
      <c r="DM14" s="619"/>
      <c r="DN14" s="619"/>
      <c r="DO14" s="619"/>
      <c r="DP14" s="620"/>
      <c r="DQ14" s="624">
        <v>436138</v>
      </c>
      <c r="DR14" s="619"/>
      <c r="DS14" s="619"/>
      <c r="DT14" s="619"/>
      <c r="DU14" s="619"/>
      <c r="DV14" s="619"/>
      <c r="DW14" s="619"/>
      <c r="DX14" s="619"/>
      <c r="DY14" s="619"/>
      <c r="DZ14" s="619"/>
      <c r="EA14" s="619"/>
      <c r="EB14" s="619"/>
      <c r="EC14" s="654"/>
    </row>
    <row r="15" spans="2:143" ht="11.25" customHeight="1">
      <c r="B15" s="615" t="s">
        <v>240</v>
      </c>
      <c r="C15" s="616"/>
      <c r="D15" s="616"/>
      <c r="E15" s="616"/>
      <c r="F15" s="616"/>
      <c r="G15" s="616"/>
      <c r="H15" s="616"/>
      <c r="I15" s="616"/>
      <c r="J15" s="616"/>
      <c r="K15" s="616"/>
      <c r="L15" s="616"/>
      <c r="M15" s="616"/>
      <c r="N15" s="616"/>
      <c r="O15" s="616"/>
      <c r="P15" s="616"/>
      <c r="Q15" s="617"/>
      <c r="R15" s="618">
        <v>18082</v>
      </c>
      <c r="S15" s="619"/>
      <c r="T15" s="619"/>
      <c r="U15" s="619"/>
      <c r="V15" s="619"/>
      <c r="W15" s="619"/>
      <c r="X15" s="619"/>
      <c r="Y15" s="620"/>
      <c r="Z15" s="671">
        <v>0.1</v>
      </c>
      <c r="AA15" s="671"/>
      <c r="AB15" s="671"/>
      <c r="AC15" s="671"/>
      <c r="AD15" s="672">
        <v>18082</v>
      </c>
      <c r="AE15" s="672"/>
      <c r="AF15" s="672"/>
      <c r="AG15" s="672"/>
      <c r="AH15" s="672"/>
      <c r="AI15" s="672"/>
      <c r="AJ15" s="672"/>
      <c r="AK15" s="672"/>
      <c r="AL15" s="641">
        <v>0.2</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250318</v>
      </c>
      <c r="BH15" s="619"/>
      <c r="BI15" s="619"/>
      <c r="BJ15" s="619"/>
      <c r="BK15" s="619"/>
      <c r="BL15" s="619"/>
      <c r="BM15" s="619"/>
      <c r="BN15" s="620"/>
      <c r="BO15" s="671">
        <v>6.5</v>
      </c>
      <c r="BP15" s="671"/>
      <c r="BQ15" s="671"/>
      <c r="BR15" s="671"/>
      <c r="BS15" s="624" t="s">
        <v>110</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1106643</v>
      </c>
      <c r="CS15" s="619"/>
      <c r="CT15" s="619"/>
      <c r="CU15" s="619"/>
      <c r="CV15" s="619"/>
      <c r="CW15" s="619"/>
      <c r="CX15" s="619"/>
      <c r="CY15" s="620"/>
      <c r="CZ15" s="671">
        <v>7.5</v>
      </c>
      <c r="DA15" s="671"/>
      <c r="DB15" s="671"/>
      <c r="DC15" s="671"/>
      <c r="DD15" s="624">
        <v>119437</v>
      </c>
      <c r="DE15" s="619"/>
      <c r="DF15" s="619"/>
      <c r="DG15" s="619"/>
      <c r="DH15" s="619"/>
      <c r="DI15" s="619"/>
      <c r="DJ15" s="619"/>
      <c r="DK15" s="619"/>
      <c r="DL15" s="619"/>
      <c r="DM15" s="619"/>
      <c r="DN15" s="619"/>
      <c r="DO15" s="619"/>
      <c r="DP15" s="620"/>
      <c r="DQ15" s="624">
        <v>948800</v>
      </c>
      <c r="DR15" s="619"/>
      <c r="DS15" s="619"/>
      <c r="DT15" s="619"/>
      <c r="DU15" s="619"/>
      <c r="DV15" s="619"/>
      <c r="DW15" s="619"/>
      <c r="DX15" s="619"/>
      <c r="DY15" s="619"/>
      <c r="DZ15" s="619"/>
      <c r="EA15" s="619"/>
      <c r="EB15" s="619"/>
      <c r="EC15" s="654"/>
    </row>
    <row r="16" spans="2:143" ht="11.25" customHeight="1">
      <c r="B16" s="615" t="s">
        <v>243</v>
      </c>
      <c r="C16" s="616"/>
      <c r="D16" s="616"/>
      <c r="E16" s="616"/>
      <c r="F16" s="616"/>
      <c r="G16" s="616"/>
      <c r="H16" s="616"/>
      <c r="I16" s="616"/>
      <c r="J16" s="616"/>
      <c r="K16" s="616"/>
      <c r="L16" s="616"/>
      <c r="M16" s="616"/>
      <c r="N16" s="616"/>
      <c r="O16" s="616"/>
      <c r="P16" s="616"/>
      <c r="Q16" s="617"/>
      <c r="R16" s="618">
        <v>4011904</v>
      </c>
      <c r="S16" s="619"/>
      <c r="T16" s="619"/>
      <c r="U16" s="619"/>
      <c r="V16" s="619"/>
      <c r="W16" s="619"/>
      <c r="X16" s="619"/>
      <c r="Y16" s="620"/>
      <c r="Z16" s="671">
        <v>26</v>
      </c>
      <c r="AA16" s="671"/>
      <c r="AB16" s="671"/>
      <c r="AC16" s="671"/>
      <c r="AD16" s="672">
        <v>3417027</v>
      </c>
      <c r="AE16" s="672"/>
      <c r="AF16" s="672"/>
      <c r="AG16" s="672"/>
      <c r="AH16" s="672"/>
      <c r="AI16" s="672"/>
      <c r="AJ16" s="672"/>
      <c r="AK16" s="672"/>
      <c r="AL16" s="641">
        <v>41.6</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v>78616</v>
      </c>
      <c r="CS16" s="619"/>
      <c r="CT16" s="619"/>
      <c r="CU16" s="619"/>
      <c r="CV16" s="619"/>
      <c r="CW16" s="619"/>
      <c r="CX16" s="619"/>
      <c r="CY16" s="620"/>
      <c r="CZ16" s="671">
        <v>0.5</v>
      </c>
      <c r="DA16" s="671"/>
      <c r="DB16" s="671"/>
      <c r="DC16" s="671"/>
      <c r="DD16" s="624" t="s">
        <v>110</v>
      </c>
      <c r="DE16" s="619"/>
      <c r="DF16" s="619"/>
      <c r="DG16" s="619"/>
      <c r="DH16" s="619"/>
      <c r="DI16" s="619"/>
      <c r="DJ16" s="619"/>
      <c r="DK16" s="619"/>
      <c r="DL16" s="619"/>
      <c r="DM16" s="619"/>
      <c r="DN16" s="619"/>
      <c r="DO16" s="619"/>
      <c r="DP16" s="620"/>
      <c r="DQ16" s="624">
        <v>64208</v>
      </c>
      <c r="DR16" s="619"/>
      <c r="DS16" s="619"/>
      <c r="DT16" s="619"/>
      <c r="DU16" s="619"/>
      <c r="DV16" s="619"/>
      <c r="DW16" s="619"/>
      <c r="DX16" s="619"/>
      <c r="DY16" s="619"/>
      <c r="DZ16" s="619"/>
      <c r="EA16" s="619"/>
      <c r="EB16" s="619"/>
      <c r="EC16" s="654"/>
    </row>
    <row r="17" spans="2:133" ht="11.25" customHeight="1">
      <c r="B17" s="615" t="s">
        <v>246</v>
      </c>
      <c r="C17" s="616"/>
      <c r="D17" s="616"/>
      <c r="E17" s="616"/>
      <c r="F17" s="616"/>
      <c r="G17" s="616"/>
      <c r="H17" s="616"/>
      <c r="I17" s="616"/>
      <c r="J17" s="616"/>
      <c r="K17" s="616"/>
      <c r="L17" s="616"/>
      <c r="M17" s="616"/>
      <c r="N17" s="616"/>
      <c r="O17" s="616"/>
      <c r="P17" s="616"/>
      <c r="Q17" s="617"/>
      <c r="R17" s="618">
        <v>3417027</v>
      </c>
      <c r="S17" s="619"/>
      <c r="T17" s="619"/>
      <c r="U17" s="619"/>
      <c r="V17" s="619"/>
      <c r="W17" s="619"/>
      <c r="X17" s="619"/>
      <c r="Y17" s="620"/>
      <c r="Z17" s="671">
        <v>22.1</v>
      </c>
      <c r="AA17" s="671"/>
      <c r="AB17" s="671"/>
      <c r="AC17" s="671"/>
      <c r="AD17" s="672">
        <v>3417027</v>
      </c>
      <c r="AE17" s="672"/>
      <c r="AF17" s="672"/>
      <c r="AG17" s="672"/>
      <c r="AH17" s="672"/>
      <c r="AI17" s="672"/>
      <c r="AJ17" s="672"/>
      <c r="AK17" s="672"/>
      <c r="AL17" s="641">
        <v>41.6</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1677289</v>
      </c>
      <c r="CS17" s="619"/>
      <c r="CT17" s="619"/>
      <c r="CU17" s="619"/>
      <c r="CV17" s="619"/>
      <c r="CW17" s="619"/>
      <c r="CX17" s="619"/>
      <c r="CY17" s="620"/>
      <c r="CZ17" s="671">
        <v>11.3</v>
      </c>
      <c r="DA17" s="671"/>
      <c r="DB17" s="671"/>
      <c r="DC17" s="671"/>
      <c r="DD17" s="624" t="s">
        <v>110</v>
      </c>
      <c r="DE17" s="619"/>
      <c r="DF17" s="619"/>
      <c r="DG17" s="619"/>
      <c r="DH17" s="619"/>
      <c r="DI17" s="619"/>
      <c r="DJ17" s="619"/>
      <c r="DK17" s="619"/>
      <c r="DL17" s="619"/>
      <c r="DM17" s="619"/>
      <c r="DN17" s="619"/>
      <c r="DO17" s="619"/>
      <c r="DP17" s="620"/>
      <c r="DQ17" s="624">
        <v>1538953</v>
      </c>
      <c r="DR17" s="619"/>
      <c r="DS17" s="619"/>
      <c r="DT17" s="619"/>
      <c r="DU17" s="619"/>
      <c r="DV17" s="619"/>
      <c r="DW17" s="619"/>
      <c r="DX17" s="619"/>
      <c r="DY17" s="619"/>
      <c r="DZ17" s="619"/>
      <c r="EA17" s="619"/>
      <c r="EB17" s="619"/>
      <c r="EC17" s="654"/>
    </row>
    <row r="18" spans="2:133" ht="11.25" customHeight="1">
      <c r="B18" s="615" t="s">
        <v>249</v>
      </c>
      <c r="C18" s="616"/>
      <c r="D18" s="616"/>
      <c r="E18" s="616"/>
      <c r="F18" s="616"/>
      <c r="G18" s="616"/>
      <c r="H18" s="616"/>
      <c r="I18" s="616"/>
      <c r="J18" s="616"/>
      <c r="K18" s="616"/>
      <c r="L18" s="616"/>
      <c r="M18" s="616"/>
      <c r="N18" s="616"/>
      <c r="O18" s="616"/>
      <c r="P18" s="616"/>
      <c r="Q18" s="617"/>
      <c r="R18" s="618">
        <v>594877</v>
      </c>
      <c r="S18" s="619"/>
      <c r="T18" s="619"/>
      <c r="U18" s="619"/>
      <c r="V18" s="619"/>
      <c r="W18" s="619"/>
      <c r="X18" s="619"/>
      <c r="Y18" s="620"/>
      <c r="Z18" s="671">
        <v>3.9</v>
      </c>
      <c r="AA18" s="671"/>
      <c r="AB18" s="671"/>
      <c r="AC18" s="671"/>
      <c r="AD18" s="672" t="s">
        <v>110</v>
      </c>
      <c r="AE18" s="672"/>
      <c r="AF18" s="672"/>
      <c r="AG18" s="672"/>
      <c r="AH18" s="672"/>
      <c r="AI18" s="672"/>
      <c r="AJ18" s="672"/>
      <c r="AK18" s="672"/>
      <c r="AL18" s="641" t="s">
        <v>110</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c r="B19" s="615" t="s">
        <v>252</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t="s">
        <v>110</v>
      </c>
      <c r="BH19" s="619"/>
      <c r="BI19" s="619"/>
      <c r="BJ19" s="619"/>
      <c r="BK19" s="619"/>
      <c r="BL19" s="619"/>
      <c r="BM19" s="619"/>
      <c r="BN19" s="620"/>
      <c r="BO19" s="671" t="s">
        <v>110</v>
      </c>
      <c r="BP19" s="671"/>
      <c r="BQ19" s="671"/>
      <c r="BR19" s="671"/>
      <c r="BS19" s="624" t="s">
        <v>110</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255</v>
      </c>
      <c r="C20" s="616"/>
      <c r="D20" s="616"/>
      <c r="E20" s="616"/>
      <c r="F20" s="616"/>
      <c r="G20" s="616"/>
      <c r="H20" s="616"/>
      <c r="I20" s="616"/>
      <c r="J20" s="616"/>
      <c r="K20" s="616"/>
      <c r="L20" s="616"/>
      <c r="M20" s="616"/>
      <c r="N20" s="616"/>
      <c r="O20" s="616"/>
      <c r="P20" s="616"/>
      <c r="Q20" s="617"/>
      <c r="R20" s="618">
        <v>8780935</v>
      </c>
      <c r="S20" s="619"/>
      <c r="T20" s="619"/>
      <c r="U20" s="619"/>
      <c r="V20" s="619"/>
      <c r="W20" s="619"/>
      <c r="X20" s="619"/>
      <c r="Y20" s="620"/>
      <c r="Z20" s="671">
        <v>56.9</v>
      </c>
      <c r="AA20" s="671"/>
      <c r="AB20" s="671"/>
      <c r="AC20" s="671"/>
      <c r="AD20" s="672">
        <v>8186058</v>
      </c>
      <c r="AE20" s="672"/>
      <c r="AF20" s="672"/>
      <c r="AG20" s="672"/>
      <c r="AH20" s="672"/>
      <c r="AI20" s="672"/>
      <c r="AJ20" s="672"/>
      <c r="AK20" s="672"/>
      <c r="AL20" s="641">
        <v>99.8</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t="s">
        <v>110</v>
      </c>
      <c r="BH20" s="619"/>
      <c r="BI20" s="619"/>
      <c r="BJ20" s="619"/>
      <c r="BK20" s="619"/>
      <c r="BL20" s="619"/>
      <c r="BM20" s="619"/>
      <c r="BN20" s="620"/>
      <c r="BO20" s="671" t="s">
        <v>110</v>
      </c>
      <c r="BP20" s="671"/>
      <c r="BQ20" s="671"/>
      <c r="BR20" s="671"/>
      <c r="BS20" s="624" t="s">
        <v>110</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14834327</v>
      </c>
      <c r="CS20" s="619"/>
      <c r="CT20" s="619"/>
      <c r="CU20" s="619"/>
      <c r="CV20" s="619"/>
      <c r="CW20" s="619"/>
      <c r="CX20" s="619"/>
      <c r="CY20" s="620"/>
      <c r="CZ20" s="671">
        <v>100</v>
      </c>
      <c r="DA20" s="671"/>
      <c r="DB20" s="671"/>
      <c r="DC20" s="671"/>
      <c r="DD20" s="624">
        <v>1509409</v>
      </c>
      <c r="DE20" s="619"/>
      <c r="DF20" s="619"/>
      <c r="DG20" s="619"/>
      <c r="DH20" s="619"/>
      <c r="DI20" s="619"/>
      <c r="DJ20" s="619"/>
      <c r="DK20" s="619"/>
      <c r="DL20" s="619"/>
      <c r="DM20" s="619"/>
      <c r="DN20" s="619"/>
      <c r="DO20" s="619"/>
      <c r="DP20" s="620"/>
      <c r="DQ20" s="624">
        <v>9294418</v>
      </c>
      <c r="DR20" s="619"/>
      <c r="DS20" s="619"/>
      <c r="DT20" s="619"/>
      <c r="DU20" s="619"/>
      <c r="DV20" s="619"/>
      <c r="DW20" s="619"/>
      <c r="DX20" s="619"/>
      <c r="DY20" s="619"/>
      <c r="DZ20" s="619"/>
      <c r="EA20" s="619"/>
      <c r="EB20" s="619"/>
      <c r="EC20" s="654"/>
    </row>
    <row r="21" spans="2:133" ht="11.25" customHeight="1">
      <c r="B21" s="615" t="s">
        <v>258</v>
      </c>
      <c r="C21" s="616"/>
      <c r="D21" s="616"/>
      <c r="E21" s="616"/>
      <c r="F21" s="616"/>
      <c r="G21" s="616"/>
      <c r="H21" s="616"/>
      <c r="I21" s="616"/>
      <c r="J21" s="616"/>
      <c r="K21" s="616"/>
      <c r="L21" s="616"/>
      <c r="M21" s="616"/>
      <c r="N21" s="616"/>
      <c r="O21" s="616"/>
      <c r="P21" s="616"/>
      <c r="Q21" s="617"/>
      <c r="R21" s="618">
        <v>5545</v>
      </c>
      <c r="S21" s="619"/>
      <c r="T21" s="619"/>
      <c r="U21" s="619"/>
      <c r="V21" s="619"/>
      <c r="W21" s="619"/>
      <c r="X21" s="619"/>
      <c r="Y21" s="620"/>
      <c r="Z21" s="671">
        <v>0</v>
      </c>
      <c r="AA21" s="671"/>
      <c r="AB21" s="671"/>
      <c r="AC21" s="671"/>
      <c r="AD21" s="672">
        <v>5545</v>
      </c>
      <c r="AE21" s="672"/>
      <c r="AF21" s="672"/>
      <c r="AG21" s="672"/>
      <c r="AH21" s="672"/>
      <c r="AI21" s="672"/>
      <c r="AJ21" s="672"/>
      <c r="AK21" s="672"/>
      <c r="AL21" s="641">
        <v>0.1</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t="s">
        <v>110</v>
      </c>
      <c r="BH21" s="619"/>
      <c r="BI21" s="619"/>
      <c r="BJ21" s="619"/>
      <c r="BK21" s="619"/>
      <c r="BL21" s="619"/>
      <c r="BM21" s="619"/>
      <c r="BN21" s="620"/>
      <c r="BO21" s="671" t="s">
        <v>110</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260</v>
      </c>
      <c r="C22" s="616"/>
      <c r="D22" s="616"/>
      <c r="E22" s="616"/>
      <c r="F22" s="616"/>
      <c r="G22" s="616"/>
      <c r="H22" s="616"/>
      <c r="I22" s="616"/>
      <c r="J22" s="616"/>
      <c r="K22" s="616"/>
      <c r="L22" s="616"/>
      <c r="M22" s="616"/>
      <c r="N22" s="616"/>
      <c r="O22" s="616"/>
      <c r="P22" s="616"/>
      <c r="Q22" s="617"/>
      <c r="R22" s="618">
        <v>253611</v>
      </c>
      <c r="S22" s="619"/>
      <c r="T22" s="619"/>
      <c r="U22" s="619"/>
      <c r="V22" s="619"/>
      <c r="W22" s="619"/>
      <c r="X22" s="619"/>
      <c r="Y22" s="620"/>
      <c r="Z22" s="671">
        <v>1.6</v>
      </c>
      <c r="AA22" s="671"/>
      <c r="AB22" s="671"/>
      <c r="AC22" s="671"/>
      <c r="AD22" s="672" t="s">
        <v>110</v>
      </c>
      <c r="AE22" s="672"/>
      <c r="AF22" s="672"/>
      <c r="AG22" s="672"/>
      <c r="AH22" s="672"/>
      <c r="AI22" s="672"/>
      <c r="AJ22" s="672"/>
      <c r="AK22" s="672"/>
      <c r="AL22" s="641" t="s">
        <v>110</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263</v>
      </c>
      <c r="C23" s="616"/>
      <c r="D23" s="616"/>
      <c r="E23" s="616"/>
      <c r="F23" s="616"/>
      <c r="G23" s="616"/>
      <c r="H23" s="616"/>
      <c r="I23" s="616"/>
      <c r="J23" s="616"/>
      <c r="K23" s="616"/>
      <c r="L23" s="616"/>
      <c r="M23" s="616"/>
      <c r="N23" s="616"/>
      <c r="O23" s="616"/>
      <c r="P23" s="616"/>
      <c r="Q23" s="617"/>
      <c r="R23" s="618">
        <v>184676</v>
      </c>
      <c r="S23" s="619"/>
      <c r="T23" s="619"/>
      <c r="U23" s="619"/>
      <c r="V23" s="619"/>
      <c r="W23" s="619"/>
      <c r="X23" s="619"/>
      <c r="Y23" s="620"/>
      <c r="Z23" s="671">
        <v>1.2</v>
      </c>
      <c r="AA23" s="671"/>
      <c r="AB23" s="671"/>
      <c r="AC23" s="671"/>
      <c r="AD23" s="672" t="s">
        <v>110</v>
      </c>
      <c r="AE23" s="672"/>
      <c r="AF23" s="672"/>
      <c r="AG23" s="672"/>
      <c r="AH23" s="672"/>
      <c r="AI23" s="672"/>
      <c r="AJ23" s="672"/>
      <c r="AK23" s="672"/>
      <c r="AL23" s="641" t="s">
        <v>110</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c r="B24" s="615" t="s">
        <v>270</v>
      </c>
      <c r="C24" s="616"/>
      <c r="D24" s="616"/>
      <c r="E24" s="616"/>
      <c r="F24" s="616"/>
      <c r="G24" s="616"/>
      <c r="H24" s="616"/>
      <c r="I24" s="616"/>
      <c r="J24" s="616"/>
      <c r="K24" s="616"/>
      <c r="L24" s="616"/>
      <c r="M24" s="616"/>
      <c r="N24" s="616"/>
      <c r="O24" s="616"/>
      <c r="P24" s="616"/>
      <c r="Q24" s="617"/>
      <c r="R24" s="618">
        <v>64760</v>
      </c>
      <c r="S24" s="619"/>
      <c r="T24" s="619"/>
      <c r="U24" s="619"/>
      <c r="V24" s="619"/>
      <c r="W24" s="619"/>
      <c r="X24" s="619"/>
      <c r="Y24" s="620"/>
      <c r="Z24" s="671">
        <v>0.4</v>
      </c>
      <c r="AA24" s="671"/>
      <c r="AB24" s="671"/>
      <c r="AC24" s="671"/>
      <c r="AD24" s="672" t="s">
        <v>110</v>
      </c>
      <c r="AE24" s="672"/>
      <c r="AF24" s="672"/>
      <c r="AG24" s="672"/>
      <c r="AH24" s="672"/>
      <c r="AI24" s="672"/>
      <c r="AJ24" s="672"/>
      <c r="AK24" s="672"/>
      <c r="AL24" s="641" t="s">
        <v>110</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8095450</v>
      </c>
      <c r="CS24" s="669"/>
      <c r="CT24" s="669"/>
      <c r="CU24" s="669"/>
      <c r="CV24" s="669"/>
      <c r="CW24" s="669"/>
      <c r="CX24" s="669"/>
      <c r="CY24" s="716"/>
      <c r="CZ24" s="720">
        <v>54.6</v>
      </c>
      <c r="DA24" s="721"/>
      <c r="DB24" s="721"/>
      <c r="DC24" s="722"/>
      <c r="DD24" s="715">
        <v>4958207</v>
      </c>
      <c r="DE24" s="669"/>
      <c r="DF24" s="669"/>
      <c r="DG24" s="669"/>
      <c r="DH24" s="669"/>
      <c r="DI24" s="669"/>
      <c r="DJ24" s="669"/>
      <c r="DK24" s="716"/>
      <c r="DL24" s="715">
        <v>4852363</v>
      </c>
      <c r="DM24" s="669"/>
      <c r="DN24" s="669"/>
      <c r="DO24" s="669"/>
      <c r="DP24" s="669"/>
      <c r="DQ24" s="669"/>
      <c r="DR24" s="669"/>
      <c r="DS24" s="669"/>
      <c r="DT24" s="669"/>
      <c r="DU24" s="669"/>
      <c r="DV24" s="716"/>
      <c r="DW24" s="717">
        <v>55.6</v>
      </c>
      <c r="DX24" s="686"/>
      <c r="DY24" s="686"/>
      <c r="DZ24" s="686"/>
      <c r="EA24" s="686"/>
      <c r="EB24" s="686"/>
      <c r="EC24" s="718"/>
    </row>
    <row r="25" spans="2:133" ht="11.25" customHeight="1">
      <c r="B25" s="615" t="s">
        <v>273</v>
      </c>
      <c r="C25" s="616"/>
      <c r="D25" s="616"/>
      <c r="E25" s="616"/>
      <c r="F25" s="616"/>
      <c r="G25" s="616"/>
      <c r="H25" s="616"/>
      <c r="I25" s="616"/>
      <c r="J25" s="616"/>
      <c r="K25" s="616"/>
      <c r="L25" s="616"/>
      <c r="M25" s="616"/>
      <c r="N25" s="616"/>
      <c r="O25" s="616"/>
      <c r="P25" s="616"/>
      <c r="Q25" s="617"/>
      <c r="R25" s="618">
        <v>2449217</v>
      </c>
      <c r="S25" s="619"/>
      <c r="T25" s="619"/>
      <c r="U25" s="619"/>
      <c r="V25" s="619"/>
      <c r="W25" s="619"/>
      <c r="X25" s="619"/>
      <c r="Y25" s="620"/>
      <c r="Z25" s="671">
        <v>15.9</v>
      </c>
      <c r="AA25" s="671"/>
      <c r="AB25" s="671"/>
      <c r="AC25" s="671"/>
      <c r="AD25" s="672" t="s">
        <v>110</v>
      </c>
      <c r="AE25" s="672"/>
      <c r="AF25" s="672"/>
      <c r="AG25" s="672"/>
      <c r="AH25" s="672"/>
      <c r="AI25" s="672"/>
      <c r="AJ25" s="672"/>
      <c r="AK25" s="672"/>
      <c r="AL25" s="641" t="s">
        <v>110</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2345372</v>
      </c>
      <c r="CS25" s="637"/>
      <c r="CT25" s="637"/>
      <c r="CU25" s="637"/>
      <c r="CV25" s="637"/>
      <c r="CW25" s="637"/>
      <c r="CX25" s="637"/>
      <c r="CY25" s="638"/>
      <c r="CZ25" s="621">
        <v>15.8</v>
      </c>
      <c r="DA25" s="639"/>
      <c r="DB25" s="639"/>
      <c r="DC25" s="640"/>
      <c r="DD25" s="624">
        <v>2166624</v>
      </c>
      <c r="DE25" s="637"/>
      <c r="DF25" s="637"/>
      <c r="DG25" s="637"/>
      <c r="DH25" s="637"/>
      <c r="DI25" s="637"/>
      <c r="DJ25" s="637"/>
      <c r="DK25" s="638"/>
      <c r="DL25" s="624">
        <v>2074397</v>
      </c>
      <c r="DM25" s="637"/>
      <c r="DN25" s="637"/>
      <c r="DO25" s="637"/>
      <c r="DP25" s="637"/>
      <c r="DQ25" s="637"/>
      <c r="DR25" s="637"/>
      <c r="DS25" s="637"/>
      <c r="DT25" s="637"/>
      <c r="DU25" s="637"/>
      <c r="DV25" s="638"/>
      <c r="DW25" s="641">
        <v>23.8</v>
      </c>
      <c r="DX25" s="642"/>
      <c r="DY25" s="642"/>
      <c r="DZ25" s="642"/>
      <c r="EA25" s="642"/>
      <c r="EB25" s="642"/>
      <c r="EC25" s="643"/>
    </row>
    <row r="26" spans="2:133" ht="11.25" customHeight="1">
      <c r="B26" s="712" t="s">
        <v>276</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1260710</v>
      </c>
      <c r="CS26" s="619"/>
      <c r="CT26" s="619"/>
      <c r="CU26" s="619"/>
      <c r="CV26" s="619"/>
      <c r="CW26" s="619"/>
      <c r="CX26" s="619"/>
      <c r="CY26" s="620"/>
      <c r="CZ26" s="621">
        <v>8.5</v>
      </c>
      <c r="DA26" s="639"/>
      <c r="DB26" s="639"/>
      <c r="DC26" s="640"/>
      <c r="DD26" s="624">
        <v>1161006</v>
      </c>
      <c r="DE26" s="619"/>
      <c r="DF26" s="619"/>
      <c r="DG26" s="619"/>
      <c r="DH26" s="619"/>
      <c r="DI26" s="619"/>
      <c r="DJ26" s="619"/>
      <c r="DK26" s="620"/>
      <c r="DL26" s="624" t="s">
        <v>215</v>
      </c>
      <c r="DM26" s="619"/>
      <c r="DN26" s="619"/>
      <c r="DO26" s="619"/>
      <c r="DP26" s="619"/>
      <c r="DQ26" s="619"/>
      <c r="DR26" s="619"/>
      <c r="DS26" s="619"/>
      <c r="DT26" s="619"/>
      <c r="DU26" s="619"/>
      <c r="DV26" s="620"/>
      <c r="DW26" s="641" t="s">
        <v>215</v>
      </c>
      <c r="DX26" s="642"/>
      <c r="DY26" s="642"/>
      <c r="DZ26" s="642"/>
      <c r="EA26" s="642"/>
      <c r="EB26" s="642"/>
      <c r="EC26" s="643"/>
    </row>
    <row r="27" spans="2:133" ht="11.25" customHeight="1">
      <c r="B27" s="615" t="s">
        <v>279</v>
      </c>
      <c r="C27" s="616"/>
      <c r="D27" s="616"/>
      <c r="E27" s="616"/>
      <c r="F27" s="616"/>
      <c r="G27" s="616"/>
      <c r="H27" s="616"/>
      <c r="I27" s="616"/>
      <c r="J27" s="616"/>
      <c r="K27" s="616"/>
      <c r="L27" s="616"/>
      <c r="M27" s="616"/>
      <c r="N27" s="616"/>
      <c r="O27" s="616"/>
      <c r="P27" s="616"/>
      <c r="Q27" s="617"/>
      <c r="R27" s="618">
        <v>1501403</v>
      </c>
      <c r="S27" s="619"/>
      <c r="T27" s="619"/>
      <c r="U27" s="619"/>
      <c r="V27" s="619"/>
      <c r="W27" s="619"/>
      <c r="X27" s="619"/>
      <c r="Y27" s="620"/>
      <c r="Z27" s="671">
        <v>9.6999999999999993</v>
      </c>
      <c r="AA27" s="671"/>
      <c r="AB27" s="671"/>
      <c r="AC27" s="671"/>
      <c r="AD27" s="672" t="s">
        <v>110</v>
      </c>
      <c r="AE27" s="672"/>
      <c r="AF27" s="672"/>
      <c r="AG27" s="672"/>
      <c r="AH27" s="672"/>
      <c r="AI27" s="672"/>
      <c r="AJ27" s="672"/>
      <c r="AK27" s="672"/>
      <c r="AL27" s="641" t="s">
        <v>110</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3857893</v>
      </c>
      <c r="BH27" s="619"/>
      <c r="BI27" s="619"/>
      <c r="BJ27" s="619"/>
      <c r="BK27" s="619"/>
      <c r="BL27" s="619"/>
      <c r="BM27" s="619"/>
      <c r="BN27" s="620"/>
      <c r="BO27" s="671">
        <v>100</v>
      </c>
      <c r="BP27" s="671"/>
      <c r="BQ27" s="671"/>
      <c r="BR27" s="671"/>
      <c r="BS27" s="624">
        <v>185746</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4072791</v>
      </c>
      <c r="CS27" s="637"/>
      <c r="CT27" s="637"/>
      <c r="CU27" s="637"/>
      <c r="CV27" s="637"/>
      <c r="CW27" s="637"/>
      <c r="CX27" s="637"/>
      <c r="CY27" s="638"/>
      <c r="CZ27" s="621">
        <v>27.5</v>
      </c>
      <c r="DA27" s="639"/>
      <c r="DB27" s="639"/>
      <c r="DC27" s="640"/>
      <c r="DD27" s="624">
        <v>1252632</v>
      </c>
      <c r="DE27" s="637"/>
      <c r="DF27" s="637"/>
      <c r="DG27" s="637"/>
      <c r="DH27" s="637"/>
      <c r="DI27" s="637"/>
      <c r="DJ27" s="637"/>
      <c r="DK27" s="638"/>
      <c r="DL27" s="624">
        <v>1239015</v>
      </c>
      <c r="DM27" s="637"/>
      <c r="DN27" s="637"/>
      <c r="DO27" s="637"/>
      <c r="DP27" s="637"/>
      <c r="DQ27" s="637"/>
      <c r="DR27" s="637"/>
      <c r="DS27" s="637"/>
      <c r="DT27" s="637"/>
      <c r="DU27" s="637"/>
      <c r="DV27" s="638"/>
      <c r="DW27" s="641">
        <v>14.2</v>
      </c>
      <c r="DX27" s="642"/>
      <c r="DY27" s="642"/>
      <c r="DZ27" s="642"/>
      <c r="EA27" s="642"/>
      <c r="EB27" s="642"/>
      <c r="EC27" s="643"/>
    </row>
    <row r="28" spans="2:133" ht="11.25" customHeight="1">
      <c r="B28" s="615" t="s">
        <v>282</v>
      </c>
      <c r="C28" s="616"/>
      <c r="D28" s="616"/>
      <c r="E28" s="616"/>
      <c r="F28" s="616"/>
      <c r="G28" s="616"/>
      <c r="H28" s="616"/>
      <c r="I28" s="616"/>
      <c r="J28" s="616"/>
      <c r="K28" s="616"/>
      <c r="L28" s="616"/>
      <c r="M28" s="616"/>
      <c r="N28" s="616"/>
      <c r="O28" s="616"/>
      <c r="P28" s="616"/>
      <c r="Q28" s="617"/>
      <c r="R28" s="618">
        <v>10682</v>
      </c>
      <c r="S28" s="619"/>
      <c r="T28" s="619"/>
      <c r="U28" s="619"/>
      <c r="V28" s="619"/>
      <c r="W28" s="619"/>
      <c r="X28" s="619"/>
      <c r="Y28" s="620"/>
      <c r="Z28" s="671">
        <v>0.1</v>
      </c>
      <c r="AA28" s="671"/>
      <c r="AB28" s="671"/>
      <c r="AC28" s="671"/>
      <c r="AD28" s="672">
        <v>3660</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1677287</v>
      </c>
      <c r="CS28" s="619"/>
      <c r="CT28" s="619"/>
      <c r="CU28" s="619"/>
      <c r="CV28" s="619"/>
      <c r="CW28" s="619"/>
      <c r="CX28" s="619"/>
      <c r="CY28" s="620"/>
      <c r="CZ28" s="621">
        <v>11.3</v>
      </c>
      <c r="DA28" s="639"/>
      <c r="DB28" s="639"/>
      <c r="DC28" s="640"/>
      <c r="DD28" s="624">
        <v>1538951</v>
      </c>
      <c r="DE28" s="619"/>
      <c r="DF28" s="619"/>
      <c r="DG28" s="619"/>
      <c r="DH28" s="619"/>
      <c r="DI28" s="619"/>
      <c r="DJ28" s="619"/>
      <c r="DK28" s="620"/>
      <c r="DL28" s="624">
        <v>1538951</v>
      </c>
      <c r="DM28" s="619"/>
      <c r="DN28" s="619"/>
      <c r="DO28" s="619"/>
      <c r="DP28" s="619"/>
      <c r="DQ28" s="619"/>
      <c r="DR28" s="619"/>
      <c r="DS28" s="619"/>
      <c r="DT28" s="619"/>
      <c r="DU28" s="619"/>
      <c r="DV28" s="620"/>
      <c r="DW28" s="641">
        <v>17.600000000000001</v>
      </c>
      <c r="DX28" s="642"/>
      <c r="DY28" s="642"/>
      <c r="DZ28" s="642"/>
      <c r="EA28" s="642"/>
      <c r="EB28" s="642"/>
      <c r="EC28" s="643"/>
    </row>
    <row r="29" spans="2:133" ht="11.25" customHeight="1">
      <c r="B29" s="615" t="s">
        <v>284</v>
      </c>
      <c r="C29" s="616"/>
      <c r="D29" s="616"/>
      <c r="E29" s="616"/>
      <c r="F29" s="616"/>
      <c r="G29" s="616"/>
      <c r="H29" s="616"/>
      <c r="I29" s="616"/>
      <c r="J29" s="616"/>
      <c r="K29" s="616"/>
      <c r="L29" s="616"/>
      <c r="M29" s="616"/>
      <c r="N29" s="616"/>
      <c r="O29" s="616"/>
      <c r="P29" s="616"/>
      <c r="Q29" s="617"/>
      <c r="R29" s="618">
        <v>10649</v>
      </c>
      <c r="S29" s="619"/>
      <c r="T29" s="619"/>
      <c r="U29" s="619"/>
      <c r="V29" s="619"/>
      <c r="W29" s="619"/>
      <c r="X29" s="619"/>
      <c r="Y29" s="620"/>
      <c r="Z29" s="671">
        <v>0.1</v>
      </c>
      <c r="AA29" s="671"/>
      <c r="AB29" s="671"/>
      <c r="AC29" s="671"/>
      <c r="AD29" s="672" t="s">
        <v>110</v>
      </c>
      <c r="AE29" s="672"/>
      <c r="AF29" s="672"/>
      <c r="AG29" s="672"/>
      <c r="AH29" s="672"/>
      <c r="AI29" s="672"/>
      <c r="AJ29" s="672"/>
      <c r="AK29" s="672"/>
      <c r="AL29" s="641" t="s">
        <v>110</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57</v>
      </c>
      <c r="CG29" s="652"/>
      <c r="CH29" s="652"/>
      <c r="CI29" s="652"/>
      <c r="CJ29" s="652"/>
      <c r="CK29" s="652"/>
      <c r="CL29" s="652"/>
      <c r="CM29" s="652"/>
      <c r="CN29" s="652"/>
      <c r="CO29" s="652"/>
      <c r="CP29" s="652"/>
      <c r="CQ29" s="653"/>
      <c r="CR29" s="618">
        <v>1677287</v>
      </c>
      <c r="CS29" s="637"/>
      <c r="CT29" s="637"/>
      <c r="CU29" s="637"/>
      <c r="CV29" s="637"/>
      <c r="CW29" s="637"/>
      <c r="CX29" s="637"/>
      <c r="CY29" s="638"/>
      <c r="CZ29" s="621">
        <v>11.3</v>
      </c>
      <c r="DA29" s="639"/>
      <c r="DB29" s="639"/>
      <c r="DC29" s="640"/>
      <c r="DD29" s="624">
        <v>1538951</v>
      </c>
      <c r="DE29" s="637"/>
      <c r="DF29" s="637"/>
      <c r="DG29" s="637"/>
      <c r="DH29" s="637"/>
      <c r="DI29" s="637"/>
      <c r="DJ29" s="637"/>
      <c r="DK29" s="638"/>
      <c r="DL29" s="624">
        <v>1538951</v>
      </c>
      <c r="DM29" s="637"/>
      <c r="DN29" s="637"/>
      <c r="DO29" s="637"/>
      <c r="DP29" s="637"/>
      <c r="DQ29" s="637"/>
      <c r="DR29" s="637"/>
      <c r="DS29" s="637"/>
      <c r="DT29" s="637"/>
      <c r="DU29" s="637"/>
      <c r="DV29" s="638"/>
      <c r="DW29" s="641">
        <v>17.600000000000001</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45451</v>
      </c>
      <c r="S30" s="619"/>
      <c r="T30" s="619"/>
      <c r="U30" s="619"/>
      <c r="V30" s="619"/>
      <c r="W30" s="619"/>
      <c r="X30" s="619"/>
      <c r="Y30" s="620"/>
      <c r="Z30" s="671">
        <v>0.3</v>
      </c>
      <c r="AA30" s="671"/>
      <c r="AB30" s="671"/>
      <c r="AC30" s="671"/>
      <c r="AD30" s="672" t="s">
        <v>110</v>
      </c>
      <c r="AE30" s="672"/>
      <c r="AF30" s="672"/>
      <c r="AG30" s="672"/>
      <c r="AH30" s="672"/>
      <c r="AI30" s="672"/>
      <c r="AJ30" s="672"/>
      <c r="AK30" s="672"/>
      <c r="AL30" s="641" t="s">
        <v>110</v>
      </c>
      <c r="AM30" s="673"/>
      <c r="AN30" s="673"/>
      <c r="AO30" s="674"/>
      <c r="AP30" s="696" t="s">
        <v>289</v>
      </c>
      <c r="AQ30" s="697"/>
      <c r="AR30" s="697"/>
      <c r="AS30" s="697"/>
      <c r="AT30" s="702" t="s">
        <v>290</v>
      </c>
      <c r="AU30" s="182"/>
      <c r="AV30" s="182"/>
      <c r="AW30" s="182"/>
      <c r="AX30" s="705" t="s">
        <v>169</v>
      </c>
      <c r="AY30" s="706"/>
      <c r="AZ30" s="706"/>
      <c r="BA30" s="706"/>
      <c r="BB30" s="706"/>
      <c r="BC30" s="706"/>
      <c r="BD30" s="706"/>
      <c r="BE30" s="706"/>
      <c r="BF30" s="707"/>
      <c r="BG30" s="684">
        <v>98.7</v>
      </c>
      <c r="BH30" s="685"/>
      <c r="BI30" s="685"/>
      <c r="BJ30" s="685"/>
      <c r="BK30" s="685"/>
      <c r="BL30" s="685"/>
      <c r="BM30" s="686">
        <v>94.9</v>
      </c>
      <c r="BN30" s="685"/>
      <c r="BO30" s="685"/>
      <c r="BP30" s="685"/>
      <c r="BQ30" s="687"/>
      <c r="BR30" s="684">
        <v>98.8</v>
      </c>
      <c r="BS30" s="685"/>
      <c r="BT30" s="685"/>
      <c r="BU30" s="685"/>
      <c r="BV30" s="685"/>
      <c r="BW30" s="685"/>
      <c r="BX30" s="686">
        <v>94.3</v>
      </c>
      <c r="BY30" s="685"/>
      <c r="BZ30" s="685"/>
      <c r="CA30" s="685"/>
      <c r="CB30" s="687"/>
      <c r="CD30" s="690"/>
      <c r="CE30" s="691"/>
      <c r="CF30" s="655" t="s">
        <v>291</v>
      </c>
      <c r="CG30" s="652"/>
      <c r="CH30" s="652"/>
      <c r="CI30" s="652"/>
      <c r="CJ30" s="652"/>
      <c r="CK30" s="652"/>
      <c r="CL30" s="652"/>
      <c r="CM30" s="652"/>
      <c r="CN30" s="652"/>
      <c r="CO30" s="652"/>
      <c r="CP30" s="652"/>
      <c r="CQ30" s="653"/>
      <c r="CR30" s="618">
        <v>1486631</v>
      </c>
      <c r="CS30" s="619"/>
      <c r="CT30" s="619"/>
      <c r="CU30" s="619"/>
      <c r="CV30" s="619"/>
      <c r="CW30" s="619"/>
      <c r="CX30" s="619"/>
      <c r="CY30" s="620"/>
      <c r="CZ30" s="621">
        <v>10</v>
      </c>
      <c r="DA30" s="639"/>
      <c r="DB30" s="639"/>
      <c r="DC30" s="640"/>
      <c r="DD30" s="624">
        <v>1348295</v>
      </c>
      <c r="DE30" s="619"/>
      <c r="DF30" s="619"/>
      <c r="DG30" s="619"/>
      <c r="DH30" s="619"/>
      <c r="DI30" s="619"/>
      <c r="DJ30" s="619"/>
      <c r="DK30" s="620"/>
      <c r="DL30" s="624">
        <v>1348295</v>
      </c>
      <c r="DM30" s="619"/>
      <c r="DN30" s="619"/>
      <c r="DO30" s="619"/>
      <c r="DP30" s="619"/>
      <c r="DQ30" s="619"/>
      <c r="DR30" s="619"/>
      <c r="DS30" s="619"/>
      <c r="DT30" s="619"/>
      <c r="DU30" s="619"/>
      <c r="DV30" s="620"/>
      <c r="DW30" s="641">
        <v>15.4</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449574</v>
      </c>
      <c r="S31" s="619"/>
      <c r="T31" s="619"/>
      <c r="U31" s="619"/>
      <c r="V31" s="619"/>
      <c r="W31" s="619"/>
      <c r="X31" s="619"/>
      <c r="Y31" s="620"/>
      <c r="Z31" s="671">
        <v>2.9</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98.9</v>
      </c>
      <c r="BH31" s="637"/>
      <c r="BI31" s="637"/>
      <c r="BJ31" s="637"/>
      <c r="BK31" s="637"/>
      <c r="BL31" s="637"/>
      <c r="BM31" s="673">
        <v>95.6</v>
      </c>
      <c r="BN31" s="683"/>
      <c r="BO31" s="683"/>
      <c r="BP31" s="683"/>
      <c r="BQ31" s="647"/>
      <c r="BR31" s="682">
        <v>99</v>
      </c>
      <c r="BS31" s="637"/>
      <c r="BT31" s="637"/>
      <c r="BU31" s="637"/>
      <c r="BV31" s="637"/>
      <c r="BW31" s="637"/>
      <c r="BX31" s="673">
        <v>95.4</v>
      </c>
      <c r="BY31" s="683"/>
      <c r="BZ31" s="683"/>
      <c r="CA31" s="683"/>
      <c r="CB31" s="647"/>
      <c r="CD31" s="690"/>
      <c r="CE31" s="691"/>
      <c r="CF31" s="655" t="s">
        <v>295</v>
      </c>
      <c r="CG31" s="652"/>
      <c r="CH31" s="652"/>
      <c r="CI31" s="652"/>
      <c r="CJ31" s="652"/>
      <c r="CK31" s="652"/>
      <c r="CL31" s="652"/>
      <c r="CM31" s="652"/>
      <c r="CN31" s="652"/>
      <c r="CO31" s="652"/>
      <c r="CP31" s="652"/>
      <c r="CQ31" s="653"/>
      <c r="CR31" s="618">
        <v>190656</v>
      </c>
      <c r="CS31" s="637"/>
      <c r="CT31" s="637"/>
      <c r="CU31" s="637"/>
      <c r="CV31" s="637"/>
      <c r="CW31" s="637"/>
      <c r="CX31" s="637"/>
      <c r="CY31" s="638"/>
      <c r="CZ31" s="621">
        <v>1.3</v>
      </c>
      <c r="DA31" s="639"/>
      <c r="DB31" s="639"/>
      <c r="DC31" s="640"/>
      <c r="DD31" s="624">
        <v>190656</v>
      </c>
      <c r="DE31" s="637"/>
      <c r="DF31" s="637"/>
      <c r="DG31" s="637"/>
      <c r="DH31" s="637"/>
      <c r="DI31" s="637"/>
      <c r="DJ31" s="637"/>
      <c r="DK31" s="638"/>
      <c r="DL31" s="624">
        <v>190656</v>
      </c>
      <c r="DM31" s="637"/>
      <c r="DN31" s="637"/>
      <c r="DO31" s="637"/>
      <c r="DP31" s="637"/>
      <c r="DQ31" s="637"/>
      <c r="DR31" s="637"/>
      <c r="DS31" s="637"/>
      <c r="DT31" s="637"/>
      <c r="DU31" s="637"/>
      <c r="DV31" s="638"/>
      <c r="DW31" s="641">
        <v>2.2000000000000002</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589316</v>
      </c>
      <c r="S32" s="619"/>
      <c r="T32" s="619"/>
      <c r="U32" s="619"/>
      <c r="V32" s="619"/>
      <c r="W32" s="619"/>
      <c r="X32" s="619"/>
      <c r="Y32" s="620"/>
      <c r="Z32" s="671">
        <v>3.8</v>
      </c>
      <c r="AA32" s="671"/>
      <c r="AB32" s="671"/>
      <c r="AC32" s="671"/>
      <c r="AD32" s="672">
        <v>9093</v>
      </c>
      <c r="AE32" s="672"/>
      <c r="AF32" s="672"/>
      <c r="AG32" s="672"/>
      <c r="AH32" s="672"/>
      <c r="AI32" s="672"/>
      <c r="AJ32" s="672"/>
      <c r="AK32" s="672"/>
      <c r="AL32" s="641">
        <v>0.1</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98.6</v>
      </c>
      <c r="BH32" s="603"/>
      <c r="BI32" s="603"/>
      <c r="BJ32" s="603"/>
      <c r="BK32" s="603"/>
      <c r="BL32" s="603"/>
      <c r="BM32" s="666">
        <v>93.8</v>
      </c>
      <c r="BN32" s="603"/>
      <c r="BO32" s="603"/>
      <c r="BP32" s="603"/>
      <c r="BQ32" s="660"/>
      <c r="BR32" s="681">
        <v>98.6</v>
      </c>
      <c r="BS32" s="603"/>
      <c r="BT32" s="603"/>
      <c r="BU32" s="603"/>
      <c r="BV32" s="603"/>
      <c r="BW32" s="603"/>
      <c r="BX32" s="666">
        <v>92.9</v>
      </c>
      <c r="BY32" s="603"/>
      <c r="BZ32" s="603"/>
      <c r="CA32" s="603"/>
      <c r="CB32" s="660"/>
      <c r="CD32" s="692"/>
      <c r="CE32" s="693"/>
      <c r="CF32" s="655" t="s">
        <v>298</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1089604</v>
      </c>
      <c r="S33" s="619"/>
      <c r="T33" s="619"/>
      <c r="U33" s="619"/>
      <c r="V33" s="619"/>
      <c r="W33" s="619"/>
      <c r="X33" s="619"/>
      <c r="Y33" s="620"/>
      <c r="Z33" s="671">
        <v>7.1</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5150852</v>
      </c>
      <c r="CS33" s="637"/>
      <c r="CT33" s="637"/>
      <c r="CU33" s="637"/>
      <c r="CV33" s="637"/>
      <c r="CW33" s="637"/>
      <c r="CX33" s="637"/>
      <c r="CY33" s="638"/>
      <c r="CZ33" s="621">
        <v>34.700000000000003</v>
      </c>
      <c r="DA33" s="639"/>
      <c r="DB33" s="639"/>
      <c r="DC33" s="640"/>
      <c r="DD33" s="624">
        <v>3999603</v>
      </c>
      <c r="DE33" s="637"/>
      <c r="DF33" s="637"/>
      <c r="DG33" s="637"/>
      <c r="DH33" s="637"/>
      <c r="DI33" s="637"/>
      <c r="DJ33" s="637"/>
      <c r="DK33" s="638"/>
      <c r="DL33" s="624">
        <v>3352065</v>
      </c>
      <c r="DM33" s="637"/>
      <c r="DN33" s="637"/>
      <c r="DO33" s="637"/>
      <c r="DP33" s="637"/>
      <c r="DQ33" s="637"/>
      <c r="DR33" s="637"/>
      <c r="DS33" s="637"/>
      <c r="DT33" s="637"/>
      <c r="DU33" s="637"/>
      <c r="DV33" s="638"/>
      <c r="DW33" s="641">
        <v>38.4</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1318659</v>
      </c>
      <c r="CS34" s="619"/>
      <c r="CT34" s="619"/>
      <c r="CU34" s="619"/>
      <c r="CV34" s="619"/>
      <c r="CW34" s="619"/>
      <c r="CX34" s="619"/>
      <c r="CY34" s="620"/>
      <c r="CZ34" s="621">
        <v>8.9</v>
      </c>
      <c r="DA34" s="639"/>
      <c r="DB34" s="639"/>
      <c r="DC34" s="640"/>
      <c r="DD34" s="624">
        <v>1066891</v>
      </c>
      <c r="DE34" s="619"/>
      <c r="DF34" s="619"/>
      <c r="DG34" s="619"/>
      <c r="DH34" s="619"/>
      <c r="DI34" s="619"/>
      <c r="DJ34" s="619"/>
      <c r="DK34" s="620"/>
      <c r="DL34" s="624">
        <v>966827</v>
      </c>
      <c r="DM34" s="619"/>
      <c r="DN34" s="619"/>
      <c r="DO34" s="619"/>
      <c r="DP34" s="619"/>
      <c r="DQ34" s="619"/>
      <c r="DR34" s="619"/>
      <c r="DS34" s="619"/>
      <c r="DT34" s="619"/>
      <c r="DU34" s="619"/>
      <c r="DV34" s="620"/>
      <c r="DW34" s="641">
        <v>11.1</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528204</v>
      </c>
      <c r="S35" s="619"/>
      <c r="T35" s="619"/>
      <c r="U35" s="619"/>
      <c r="V35" s="619"/>
      <c r="W35" s="619"/>
      <c r="X35" s="619"/>
      <c r="Y35" s="620"/>
      <c r="Z35" s="671">
        <v>3.4</v>
      </c>
      <c r="AA35" s="671"/>
      <c r="AB35" s="671"/>
      <c r="AC35" s="671"/>
      <c r="AD35" s="672" t="s">
        <v>110</v>
      </c>
      <c r="AE35" s="672"/>
      <c r="AF35" s="672"/>
      <c r="AG35" s="672"/>
      <c r="AH35" s="672"/>
      <c r="AI35" s="672"/>
      <c r="AJ35" s="672"/>
      <c r="AK35" s="672"/>
      <c r="AL35" s="641" t="s">
        <v>110</v>
      </c>
      <c r="AM35" s="673"/>
      <c r="AN35" s="673"/>
      <c r="AO35" s="674"/>
      <c r="AP35" s="186"/>
      <c r="AQ35" s="675" t="s">
        <v>306</v>
      </c>
      <c r="AR35" s="676"/>
      <c r="AS35" s="676"/>
      <c r="AT35" s="676"/>
      <c r="AU35" s="676"/>
      <c r="AV35" s="676"/>
      <c r="AW35" s="676"/>
      <c r="AX35" s="676"/>
      <c r="AY35" s="677"/>
      <c r="AZ35" s="668">
        <v>1908929</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t="s">
        <v>215</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115974</v>
      </c>
      <c r="CS35" s="637"/>
      <c r="CT35" s="637"/>
      <c r="CU35" s="637"/>
      <c r="CV35" s="637"/>
      <c r="CW35" s="637"/>
      <c r="CX35" s="637"/>
      <c r="CY35" s="638"/>
      <c r="CZ35" s="621">
        <v>0.8</v>
      </c>
      <c r="DA35" s="639"/>
      <c r="DB35" s="639"/>
      <c r="DC35" s="640"/>
      <c r="DD35" s="624">
        <v>85329</v>
      </c>
      <c r="DE35" s="637"/>
      <c r="DF35" s="637"/>
      <c r="DG35" s="637"/>
      <c r="DH35" s="637"/>
      <c r="DI35" s="637"/>
      <c r="DJ35" s="637"/>
      <c r="DK35" s="638"/>
      <c r="DL35" s="624">
        <v>85329</v>
      </c>
      <c r="DM35" s="637"/>
      <c r="DN35" s="637"/>
      <c r="DO35" s="637"/>
      <c r="DP35" s="637"/>
      <c r="DQ35" s="637"/>
      <c r="DR35" s="637"/>
      <c r="DS35" s="637"/>
      <c r="DT35" s="637"/>
      <c r="DU35" s="637"/>
      <c r="DV35" s="638"/>
      <c r="DW35" s="641">
        <v>1</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15435423</v>
      </c>
      <c r="S36" s="659"/>
      <c r="T36" s="659"/>
      <c r="U36" s="659"/>
      <c r="V36" s="659"/>
      <c r="W36" s="659"/>
      <c r="X36" s="659"/>
      <c r="Y36" s="662"/>
      <c r="Z36" s="663">
        <v>100</v>
      </c>
      <c r="AA36" s="663"/>
      <c r="AB36" s="663"/>
      <c r="AC36" s="663"/>
      <c r="AD36" s="664">
        <v>8204356</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237384</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-302985</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1754965</v>
      </c>
      <c r="CS36" s="619"/>
      <c r="CT36" s="619"/>
      <c r="CU36" s="619"/>
      <c r="CV36" s="619"/>
      <c r="CW36" s="619"/>
      <c r="CX36" s="619"/>
      <c r="CY36" s="620"/>
      <c r="CZ36" s="621">
        <v>11.8</v>
      </c>
      <c r="DA36" s="639"/>
      <c r="DB36" s="639"/>
      <c r="DC36" s="640"/>
      <c r="DD36" s="624">
        <v>1381542</v>
      </c>
      <c r="DE36" s="619"/>
      <c r="DF36" s="619"/>
      <c r="DG36" s="619"/>
      <c r="DH36" s="619"/>
      <c r="DI36" s="619"/>
      <c r="DJ36" s="619"/>
      <c r="DK36" s="620"/>
      <c r="DL36" s="624">
        <v>1192138</v>
      </c>
      <c r="DM36" s="619"/>
      <c r="DN36" s="619"/>
      <c r="DO36" s="619"/>
      <c r="DP36" s="619"/>
      <c r="DQ36" s="619"/>
      <c r="DR36" s="619"/>
      <c r="DS36" s="619"/>
      <c r="DT36" s="619"/>
      <c r="DU36" s="619"/>
      <c r="DV36" s="620"/>
      <c r="DW36" s="641">
        <v>13.7</v>
      </c>
      <c r="DX36" s="642"/>
      <c r="DY36" s="642"/>
      <c r="DZ36" s="642"/>
      <c r="EA36" s="642"/>
      <c r="EB36" s="642"/>
      <c r="EC36" s="643"/>
    </row>
    <row r="37" spans="2:133" ht="11.25" customHeight="1">
      <c r="AQ37" s="644" t="s">
        <v>313</v>
      </c>
      <c r="AR37" s="645"/>
      <c r="AS37" s="645"/>
      <c r="AT37" s="645"/>
      <c r="AU37" s="645"/>
      <c r="AV37" s="645"/>
      <c r="AW37" s="645"/>
      <c r="AX37" s="645"/>
      <c r="AY37" s="646"/>
      <c r="AZ37" s="618">
        <v>11610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5619</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785051</v>
      </c>
      <c r="CS37" s="637"/>
      <c r="CT37" s="637"/>
      <c r="CU37" s="637"/>
      <c r="CV37" s="637"/>
      <c r="CW37" s="637"/>
      <c r="CX37" s="637"/>
      <c r="CY37" s="638"/>
      <c r="CZ37" s="621">
        <v>5.3</v>
      </c>
      <c r="DA37" s="639"/>
      <c r="DB37" s="639"/>
      <c r="DC37" s="640"/>
      <c r="DD37" s="624">
        <v>785051</v>
      </c>
      <c r="DE37" s="637"/>
      <c r="DF37" s="637"/>
      <c r="DG37" s="637"/>
      <c r="DH37" s="637"/>
      <c r="DI37" s="637"/>
      <c r="DJ37" s="637"/>
      <c r="DK37" s="638"/>
      <c r="DL37" s="624">
        <v>724079</v>
      </c>
      <c r="DM37" s="637"/>
      <c r="DN37" s="637"/>
      <c r="DO37" s="637"/>
      <c r="DP37" s="637"/>
      <c r="DQ37" s="637"/>
      <c r="DR37" s="637"/>
      <c r="DS37" s="637"/>
      <c r="DT37" s="637"/>
      <c r="DU37" s="637"/>
      <c r="DV37" s="638"/>
      <c r="DW37" s="641">
        <v>8.3000000000000007</v>
      </c>
      <c r="DX37" s="642"/>
      <c r="DY37" s="642"/>
      <c r="DZ37" s="642"/>
      <c r="EA37" s="642"/>
      <c r="EB37" s="642"/>
      <c r="EC37" s="643"/>
    </row>
    <row r="38" spans="2:133" ht="11.25" customHeight="1">
      <c r="AQ38" s="644" t="s">
        <v>316</v>
      </c>
      <c r="AR38" s="645"/>
      <c r="AS38" s="645"/>
      <c r="AT38" s="645"/>
      <c r="AU38" s="645"/>
      <c r="AV38" s="645"/>
      <c r="AW38" s="645"/>
      <c r="AX38" s="645"/>
      <c r="AY38" s="646"/>
      <c r="AZ38" s="618">
        <v>1461</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10038</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1692645</v>
      </c>
      <c r="CS38" s="619"/>
      <c r="CT38" s="619"/>
      <c r="CU38" s="619"/>
      <c r="CV38" s="619"/>
      <c r="CW38" s="619"/>
      <c r="CX38" s="619"/>
      <c r="CY38" s="620"/>
      <c r="CZ38" s="621">
        <v>11.4</v>
      </c>
      <c r="DA38" s="639"/>
      <c r="DB38" s="639"/>
      <c r="DC38" s="640"/>
      <c r="DD38" s="624">
        <v>1410175</v>
      </c>
      <c r="DE38" s="619"/>
      <c r="DF38" s="619"/>
      <c r="DG38" s="619"/>
      <c r="DH38" s="619"/>
      <c r="DI38" s="619"/>
      <c r="DJ38" s="619"/>
      <c r="DK38" s="620"/>
      <c r="DL38" s="624">
        <v>1107771</v>
      </c>
      <c r="DM38" s="619"/>
      <c r="DN38" s="619"/>
      <c r="DO38" s="619"/>
      <c r="DP38" s="619"/>
      <c r="DQ38" s="619"/>
      <c r="DR38" s="619"/>
      <c r="DS38" s="619"/>
      <c r="DT38" s="619"/>
      <c r="DU38" s="619"/>
      <c r="DV38" s="620"/>
      <c r="DW38" s="641">
        <v>12.7</v>
      </c>
      <c r="DX38" s="642"/>
      <c r="DY38" s="642"/>
      <c r="DZ38" s="642"/>
      <c r="EA38" s="642"/>
      <c r="EB38" s="642"/>
      <c r="EC38" s="643"/>
    </row>
    <row r="39" spans="2:133" ht="11.25" customHeight="1">
      <c r="AQ39" s="644" t="s">
        <v>319</v>
      </c>
      <c r="AR39" s="645"/>
      <c r="AS39" s="645"/>
      <c r="AT39" s="645"/>
      <c r="AU39" s="645"/>
      <c r="AV39" s="645"/>
      <c r="AW39" s="645"/>
      <c r="AX39" s="645"/>
      <c r="AY39" s="646"/>
      <c r="AZ39" s="618" t="s">
        <v>320</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80</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68581</v>
      </c>
      <c r="CS39" s="637"/>
      <c r="CT39" s="637"/>
      <c r="CU39" s="637"/>
      <c r="CV39" s="637"/>
      <c r="CW39" s="637"/>
      <c r="CX39" s="637"/>
      <c r="CY39" s="638"/>
      <c r="CZ39" s="621">
        <v>0.5</v>
      </c>
      <c r="DA39" s="639"/>
      <c r="DB39" s="639"/>
      <c r="DC39" s="640"/>
      <c r="DD39" s="624">
        <v>55638</v>
      </c>
      <c r="DE39" s="637"/>
      <c r="DF39" s="637"/>
      <c r="DG39" s="637"/>
      <c r="DH39" s="637"/>
      <c r="DI39" s="637"/>
      <c r="DJ39" s="637"/>
      <c r="DK39" s="638"/>
      <c r="DL39" s="624" t="s">
        <v>320</v>
      </c>
      <c r="DM39" s="637"/>
      <c r="DN39" s="637"/>
      <c r="DO39" s="637"/>
      <c r="DP39" s="637"/>
      <c r="DQ39" s="637"/>
      <c r="DR39" s="637"/>
      <c r="DS39" s="637"/>
      <c r="DT39" s="637"/>
      <c r="DU39" s="637"/>
      <c r="DV39" s="638"/>
      <c r="DW39" s="641" t="s">
        <v>320</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593851</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142</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200028</v>
      </c>
      <c r="CS40" s="619"/>
      <c r="CT40" s="619"/>
      <c r="CU40" s="619"/>
      <c r="CV40" s="619"/>
      <c r="CW40" s="619"/>
      <c r="CX40" s="619"/>
      <c r="CY40" s="620"/>
      <c r="CZ40" s="621">
        <v>1.3</v>
      </c>
      <c r="DA40" s="639"/>
      <c r="DB40" s="639"/>
      <c r="DC40" s="640"/>
      <c r="DD40" s="624">
        <v>28</v>
      </c>
      <c r="DE40" s="619"/>
      <c r="DF40" s="619"/>
      <c r="DG40" s="619"/>
      <c r="DH40" s="619"/>
      <c r="DI40" s="619"/>
      <c r="DJ40" s="619"/>
      <c r="DK40" s="620"/>
      <c r="DL40" s="624" t="s">
        <v>320</v>
      </c>
      <c r="DM40" s="619"/>
      <c r="DN40" s="619"/>
      <c r="DO40" s="619"/>
      <c r="DP40" s="619"/>
      <c r="DQ40" s="619"/>
      <c r="DR40" s="619"/>
      <c r="DS40" s="619"/>
      <c r="DT40" s="619"/>
      <c r="DU40" s="619"/>
      <c r="DV40" s="620"/>
      <c r="DW40" s="641" t="s">
        <v>320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1064623</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331</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330</v>
      </c>
      <c r="CS41" s="637"/>
      <c r="CT41" s="637"/>
      <c r="CU41" s="637"/>
      <c r="CV41" s="637"/>
      <c r="CW41" s="637"/>
      <c r="CX41" s="637"/>
      <c r="CY41" s="638"/>
      <c r="CZ41" s="621" t="s">
        <v>330</v>
      </c>
      <c r="DA41" s="639"/>
      <c r="DB41" s="639"/>
      <c r="DC41" s="640"/>
      <c r="DD41" s="624" t="s">
        <v>330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332</v>
      </c>
      <c r="CE42" s="616"/>
      <c r="CF42" s="616"/>
      <c r="CG42" s="616"/>
      <c r="CH42" s="616"/>
      <c r="CI42" s="616"/>
      <c r="CJ42" s="616"/>
      <c r="CK42" s="616"/>
      <c r="CL42" s="616"/>
      <c r="CM42" s="616"/>
      <c r="CN42" s="616"/>
      <c r="CO42" s="616"/>
      <c r="CP42" s="616"/>
      <c r="CQ42" s="617"/>
      <c r="CR42" s="618">
        <v>1588025</v>
      </c>
      <c r="CS42" s="619"/>
      <c r="CT42" s="619"/>
      <c r="CU42" s="619"/>
      <c r="CV42" s="619"/>
      <c r="CW42" s="619"/>
      <c r="CX42" s="619"/>
      <c r="CY42" s="620"/>
      <c r="CZ42" s="621">
        <v>10.7</v>
      </c>
      <c r="DA42" s="622"/>
      <c r="DB42" s="622"/>
      <c r="DC42" s="623"/>
      <c r="DD42" s="624">
        <v>336608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334</v>
      </c>
      <c r="CE43" s="616"/>
      <c r="CF43" s="616"/>
      <c r="CG43" s="616"/>
      <c r="CH43" s="616"/>
      <c r="CI43" s="616"/>
      <c r="CJ43" s="616"/>
      <c r="CK43" s="616"/>
      <c r="CL43" s="616"/>
      <c r="CM43" s="616"/>
      <c r="CN43" s="616"/>
      <c r="CO43" s="616"/>
      <c r="CP43" s="616"/>
      <c r="CQ43" s="617"/>
      <c r="CR43" s="618">
        <v>50203</v>
      </c>
      <c r="CS43" s="637"/>
      <c r="CT43" s="637"/>
      <c r="CU43" s="637"/>
      <c r="CV43" s="637"/>
      <c r="CW43" s="637"/>
      <c r="CX43" s="637"/>
      <c r="CY43" s="638"/>
      <c r="CZ43" s="621">
        <v>0.3</v>
      </c>
      <c r="DA43" s="639"/>
      <c r="DB43" s="639"/>
      <c r="DC43" s="640"/>
      <c r="DD43" s="624">
        <v>50203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335</v>
      </c>
      <c r="CD44" s="631" t="s">
        <v>287</v>
      </c>
      <c r="CE44" s="632"/>
      <c r="CF44" s="615" t="s">
        <v>336</v>
      </c>
      <c r="CG44" s="616"/>
      <c r="CH44" s="616"/>
      <c r="CI44" s="616"/>
      <c r="CJ44" s="616"/>
      <c r="CK44" s="616"/>
      <c r="CL44" s="616"/>
      <c r="CM44" s="616"/>
      <c r="CN44" s="616"/>
      <c r="CO44" s="616"/>
      <c r="CP44" s="616"/>
      <c r="CQ44" s="617"/>
      <c r="CR44" s="618">
        <v>1509409</v>
      </c>
      <c r="CS44" s="619"/>
      <c r="CT44" s="619"/>
      <c r="CU44" s="619"/>
      <c r="CV44" s="619"/>
      <c r="CW44" s="619"/>
      <c r="CX44" s="619"/>
      <c r="CY44" s="620"/>
      <c r="CZ44" s="621">
        <v>10.199999999999999</v>
      </c>
      <c r="DA44" s="622"/>
      <c r="DB44" s="622"/>
      <c r="DC44" s="623"/>
      <c r="DD44" s="624">
        <v>272400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337</v>
      </c>
      <c r="CG45" s="616"/>
      <c r="CH45" s="616"/>
      <c r="CI45" s="616"/>
      <c r="CJ45" s="616"/>
      <c r="CK45" s="616"/>
      <c r="CL45" s="616"/>
      <c r="CM45" s="616"/>
      <c r="CN45" s="616"/>
      <c r="CO45" s="616"/>
      <c r="CP45" s="616"/>
      <c r="CQ45" s="617"/>
      <c r="CR45" s="618">
        <v>814623</v>
      </c>
      <c r="CS45" s="637"/>
      <c r="CT45" s="637"/>
      <c r="CU45" s="637"/>
      <c r="CV45" s="637"/>
      <c r="CW45" s="637"/>
      <c r="CX45" s="637"/>
      <c r="CY45" s="638"/>
      <c r="CZ45" s="621">
        <v>5.5</v>
      </c>
      <c r="DA45" s="639"/>
      <c r="DB45" s="639"/>
      <c r="DC45" s="640"/>
      <c r="DD45" s="624">
        <v>64989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338</v>
      </c>
      <c r="CG46" s="616"/>
      <c r="CH46" s="616"/>
      <c r="CI46" s="616"/>
      <c r="CJ46" s="616"/>
      <c r="CK46" s="616"/>
      <c r="CL46" s="616"/>
      <c r="CM46" s="616"/>
      <c r="CN46" s="616"/>
      <c r="CO46" s="616"/>
      <c r="CP46" s="616"/>
      <c r="CQ46" s="617"/>
      <c r="CR46" s="618">
        <v>671508</v>
      </c>
      <c r="CS46" s="619"/>
      <c r="CT46" s="619"/>
      <c r="CU46" s="619"/>
      <c r="CV46" s="619"/>
      <c r="CW46" s="619"/>
      <c r="CX46" s="619"/>
      <c r="CY46" s="620"/>
      <c r="CZ46" s="621">
        <v>4.5</v>
      </c>
      <c r="DA46" s="622"/>
      <c r="DB46" s="622"/>
      <c r="DC46" s="623"/>
      <c r="DD46" s="624">
        <v>203163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339</v>
      </c>
      <c r="CG47" s="616"/>
      <c r="CH47" s="616"/>
      <c r="CI47" s="616"/>
      <c r="CJ47" s="616"/>
      <c r="CK47" s="616"/>
      <c r="CL47" s="616"/>
      <c r="CM47" s="616"/>
      <c r="CN47" s="616"/>
      <c r="CO47" s="616"/>
      <c r="CP47" s="616"/>
      <c r="CQ47" s="617"/>
      <c r="CR47" s="618">
        <v>78616</v>
      </c>
      <c r="CS47" s="637"/>
      <c r="CT47" s="637"/>
      <c r="CU47" s="637"/>
      <c r="CV47" s="637"/>
      <c r="CW47" s="637"/>
      <c r="CX47" s="637"/>
      <c r="CY47" s="638"/>
      <c r="CZ47" s="621">
        <v>0.5</v>
      </c>
      <c r="DA47" s="639"/>
      <c r="DB47" s="639"/>
      <c r="DC47" s="640"/>
      <c r="DD47" s="624">
        <v>64208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340</v>
      </c>
      <c r="CG48" s="616"/>
      <c r="CH48" s="616"/>
      <c r="CI48" s="616"/>
      <c r="CJ48" s="616"/>
      <c r="CK48" s="616"/>
      <c r="CL48" s="616"/>
      <c r="CM48" s="616"/>
      <c r="CN48" s="616"/>
      <c r="CO48" s="616"/>
      <c r="CP48" s="616"/>
      <c r="CQ48" s="617"/>
      <c r="CR48" s="618" t="s">
        <v>110</v>
      </c>
      <c r="CS48" s="619"/>
      <c r="CT48" s="619"/>
      <c r="CU48" s="619"/>
      <c r="CV48" s="619"/>
      <c r="CW48" s="619"/>
      <c r="CX48" s="619"/>
      <c r="CY48" s="620"/>
      <c r="CZ48" s="621" t="s">
        <v>110</v>
      </c>
      <c r="DA48" s="622"/>
      <c r="DB48" s="622"/>
      <c r="DC48" s="623"/>
      <c r="DD48" s="624" t="s">
        <v>110</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341</v>
      </c>
      <c r="CE49" s="600"/>
      <c r="CF49" s="600"/>
      <c r="CG49" s="600"/>
      <c r="CH49" s="600"/>
      <c r="CI49" s="600"/>
      <c r="CJ49" s="600"/>
      <c r="CK49" s="600"/>
      <c r="CL49" s="600"/>
      <c r="CM49" s="600"/>
      <c r="CN49" s="600"/>
      <c r="CO49" s="600"/>
      <c r="CP49" s="600"/>
      <c r="CQ49" s="601"/>
      <c r="CR49" s="602">
        <v>14834327</v>
      </c>
      <c r="CS49" s="603"/>
      <c r="CT49" s="603"/>
      <c r="CU49" s="603"/>
      <c r="CV49" s="603"/>
      <c r="CW49" s="603"/>
      <c r="CX49" s="603"/>
      <c r="CY49" s="604"/>
      <c r="CZ49" s="605">
        <v>100</v>
      </c>
      <c r="DA49" s="606"/>
      <c r="DB49" s="606"/>
      <c r="DC49" s="607"/>
      <c r="DD49" s="608">
        <v>9294418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3" zoomScale="70" zoomScaleNormal="25" zoomScaleSheetLayoutView="70" workbookViewId="0">
      <selection activeCell="A3" sqref="A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343</v>
      </c>
      <c r="DK2" s="1137"/>
      <c r="DL2" s="1137"/>
      <c r="DM2" s="1137"/>
      <c r="DN2" s="1137"/>
      <c r="DO2" s="1138"/>
      <c r="DP2" s="200"/>
      <c r="DQ2" s="1136" t="s">
        <v>344</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347</v>
      </c>
      <c r="B5" s="1022"/>
      <c r="C5" s="1022"/>
      <c r="D5" s="1022"/>
      <c r="E5" s="1022"/>
      <c r="F5" s="1022"/>
      <c r="G5" s="1022"/>
      <c r="H5" s="1022"/>
      <c r="I5" s="1022"/>
      <c r="J5" s="1022"/>
      <c r="K5" s="1022"/>
      <c r="L5" s="1022"/>
      <c r="M5" s="1022"/>
      <c r="N5" s="1022"/>
      <c r="O5" s="1022"/>
      <c r="P5" s="1023"/>
      <c r="Q5" s="1027" t="s">
        <v>348</v>
      </c>
      <c r="R5" s="1028"/>
      <c r="S5" s="1028"/>
      <c r="T5" s="1028"/>
      <c r="U5" s="1029"/>
      <c r="V5" s="1027" t="s">
        <v>349</v>
      </c>
      <c r="W5" s="1028"/>
      <c r="X5" s="1028"/>
      <c r="Y5" s="1028"/>
      <c r="Z5" s="1029"/>
      <c r="AA5" s="1027" t="s">
        <v>350</v>
      </c>
      <c r="AB5" s="1028"/>
      <c r="AC5" s="1028"/>
      <c r="AD5" s="1028"/>
      <c r="AE5" s="1028"/>
      <c r="AF5" s="1139" t="s">
        <v>351</v>
      </c>
      <c r="AG5" s="1028"/>
      <c r="AH5" s="1028"/>
      <c r="AI5" s="1028"/>
      <c r="AJ5" s="1043"/>
      <c r="AK5" s="1028" t="s">
        <v>352</v>
      </c>
      <c r="AL5" s="1028"/>
      <c r="AM5" s="1028"/>
      <c r="AN5" s="1028"/>
      <c r="AO5" s="1029"/>
      <c r="AP5" s="1027" t="s">
        <v>353</v>
      </c>
      <c r="AQ5" s="1028"/>
      <c r="AR5" s="1028"/>
      <c r="AS5" s="1028"/>
      <c r="AT5" s="1029"/>
      <c r="AU5" s="1027" t="s">
        <v>354</v>
      </c>
      <c r="AV5" s="1028"/>
      <c r="AW5" s="1028"/>
      <c r="AX5" s="1028"/>
      <c r="AY5" s="1043"/>
      <c r="AZ5" s="207"/>
      <c r="BA5" s="207"/>
      <c r="BB5" s="207"/>
      <c r="BC5" s="207"/>
      <c r="BD5" s="207"/>
      <c r="BE5" s="208"/>
      <c r="BF5" s="208"/>
      <c r="BG5" s="208"/>
      <c r="BH5" s="208"/>
      <c r="BI5" s="208"/>
      <c r="BJ5" s="208"/>
      <c r="BK5" s="208"/>
      <c r="BL5" s="208"/>
      <c r="BM5" s="208"/>
      <c r="BN5" s="208"/>
      <c r="BO5" s="208"/>
      <c r="BP5" s="208"/>
      <c r="BQ5" s="1021" t="s">
        <v>355</v>
      </c>
      <c r="BR5" s="1022"/>
      <c r="BS5" s="1022"/>
      <c r="BT5" s="1022"/>
      <c r="BU5" s="1022"/>
      <c r="BV5" s="1022"/>
      <c r="BW5" s="1022"/>
      <c r="BX5" s="1022"/>
      <c r="BY5" s="1022"/>
      <c r="BZ5" s="1022"/>
      <c r="CA5" s="1022"/>
      <c r="CB5" s="1022"/>
      <c r="CC5" s="1022"/>
      <c r="CD5" s="1022"/>
      <c r="CE5" s="1022"/>
      <c r="CF5" s="1022"/>
      <c r="CG5" s="1023"/>
      <c r="CH5" s="1027" t="s">
        <v>356</v>
      </c>
      <c r="CI5" s="1028"/>
      <c r="CJ5" s="1028"/>
      <c r="CK5" s="1028"/>
      <c r="CL5" s="1029"/>
      <c r="CM5" s="1027" t="s">
        <v>357</v>
      </c>
      <c r="CN5" s="1028"/>
      <c r="CO5" s="1028"/>
      <c r="CP5" s="1028"/>
      <c r="CQ5" s="1029"/>
      <c r="CR5" s="1027" t="s">
        <v>358</v>
      </c>
      <c r="CS5" s="1028"/>
      <c r="CT5" s="1028"/>
      <c r="CU5" s="1028"/>
      <c r="CV5" s="1029"/>
      <c r="CW5" s="1027" t="s">
        <v>359</v>
      </c>
      <c r="CX5" s="1028"/>
      <c r="CY5" s="1028"/>
      <c r="CZ5" s="1028"/>
      <c r="DA5" s="1029"/>
      <c r="DB5" s="1027" t="s">
        <v>360</v>
      </c>
      <c r="DC5" s="1028"/>
      <c r="DD5" s="1028"/>
      <c r="DE5" s="1028"/>
      <c r="DF5" s="1029"/>
      <c r="DG5" s="1124" t="s">
        <v>361</v>
      </c>
      <c r="DH5" s="1125"/>
      <c r="DI5" s="1125"/>
      <c r="DJ5" s="1125"/>
      <c r="DK5" s="1126"/>
      <c r="DL5" s="1124" t="s">
        <v>362</v>
      </c>
      <c r="DM5" s="1125"/>
      <c r="DN5" s="1125"/>
      <c r="DO5" s="1125"/>
      <c r="DP5" s="1126"/>
      <c r="DQ5" s="1027" t="s">
        <v>363</v>
      </c>
      <c r="DR5" s="1028"/>
      <c r="DS5" s="1028"/>
      <c r="DT5" s="1028"/>
      <c r="DU5" s="1029"/>
      <c r="DV5" s="1027" t="s">
        <v>354</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364</v>
      </c>
      <c r="C7" s="1077"/>
      <c r="D7" s="1077"/>
      <c r="E7" s="1077"/>
      <c r="F7" s="1077"/>
      <c r="G7" s="1077"/>
      <c r="H7" s="1077"/>
      <c r="I7" s="1077"/>
      <c r="J7" s="1077"/>
      <c r="K7" s="1077"/>
      <c r="L7" s="1077"/>
      <c r="M7" s="1077"/>
      <c r="N7" s="1077"/>
      <c r="O7" s="1077"/>
      <c r="P7" s="1078"/>
      <c r="Q7" s="1130">
        <v>15435</v>
      </c>
      <c r="R7" s="1131"/>
      <c r="S7" s="1131"/>
      <c r="T7" s="1131"/>
      <c r="U7" s="1131"/>
      <c r="V7" s="1131">
        <v>14834</v>
      </c>
      <c r="W7" s="1131"/>
      <c r="X7" s="1131"/>
      <c r="Y7" s="1131"/>
      <c r="Z7" s="1131"/>
      <c r="AA7" s="1131">
        <v>601</v>
      </c>
      <c r="AB7" s="1131"/>
      <c r="AC7" s="1131"/>
      <c r="AD7" s="1131"/>
      <c r="AE7" s="1132"/>
      <c r="AF7" s="1133">
        <v>524</v>
      </c>
      <c r="AG7" s="1134"/>
      <c r="AH7" s="1134"/>
      <c r="AI7" s="1134"/>
      <c r="AJ7" s="1135"/>
      <c r="AK7" s="1117">
        <v>0</v>
      </c>
      <c r="AL7" s="1118"/>
      <c r="AM7" s="1118"/>
      <c r="AN7" s="1118"/>
      <c r="AO7" s="1118"/>
      <c r="AP7" s="1118">
        <v>15922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538</v>
      </c>
      <c r="BT7" s="1122"/>
      <c r="BU7" s="1122"/>
      <c r="BV7" s="1122"/>
      <c r="BW7" s="1122"/>
      <c r="BX7" s="1122"/>
      <c r="BY7" s="1122"/>
      <c r="BZ7" s="1122"/>
      <c r="CA7" s="1122"/>
      <c r="CB7" s="1122"/>
      <c r="CC7" s="1122"/>
      <c r="CD7" s="1122"/>
      <c r="CE7" s="1122"/>
      <c r="CF7" s="1122"/>
      <c r="CG7" s="1123"/>
      <c r="CH7" s="1114">
        <v>-8</v>
      </c>
      <c r="CI7" s="1115"/>
      <c r="CJ7" s="1115"/>
      <c r="CK7" s="1115"/>
      <c r="CL7" s="1116"/>
      <c r="CM7" s="1114">
        <v>12</v>
      </c>
      <c r="CN7" s="1115"/>
      <c r="CO7" s="1115"/>
      <c r="CP7" s="1115"/>
      <c r="CQ7" s="1116"/>
      <c r="CR7" s="1114">
        <v>1</v>
      </c>
      <c r="CS7" s="1115"/>
      <c r="CT7" s="1115"/>
      <c r="CU7" s="1115"/>
      <c r="CV7" s="1116"/>
      <c r="CW7" s="1114" t="s">
        <v>539</v>
      </c>
      <c r="CX7" s="1115"/>
      <c r="CY7" s="1115"/>
      <c r="CZ7" s="1115"/>
      <c r="DA7" s="1116"/>
      <c r="DB7" s="1114" t="s">
        <v>540</v>
      </c>
      <c r="DC7" s="1115"/>
      <c r="DD7" s="1115"/>
      <c r="DE7" s="1115"/>
      <c r="DF7" s="1116"/>
      <c r="DG7" s="1114" t="s">
        <v>540</v>
      </c>
      <c r="DH7" s="1115"/>
      <c r="DI7" s="1115"/>
      <c r="DJ7" s="1115"/>
      <c r="DK7" s="1116"/>
      <c r="DL7" s="1114" t="s">
        <v>540</v>
      </c>
      <c r="DM7" s="1115"/>
      <c r="DN7" s="1115"/>
      <c r="DO7" s="1115"/>
      <c r="DP7" s="1116"/>
      <c r="DQ7" s="1114">
        <v>8</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v>15435</v>
      </c>
      <c r="R23" s="1095"/>
      <c r="S23" s="1095"/>
      <c r="T23" s="1095"/>
      <c r="U23" s="1095"/>
      <c r="V23" s="1095">
        <v>14834</v>
      </c>
      <c r="W23" s="1095"/>
      <c r="X23" s="1095"/>
      <c r="Y23" s="1095"/>
      <c r="Z23" s="1095"/>
      <c r="AA23" s="1095">
        <v>601</v>
      </c>
      <c r="AB23" s="1095"/>
      <c r="AC23" s="1095"/>
      <c r="AD23" s="1095"/>
      <c r="AE23" s="1096"/>
      <c r="AF23" s="1097">
        <v>524</v>
      </c>
      <c r="AG23" s="1095"/>
      <c r="AH23" s="1095"/>
      <c r="AI23" s="1095"/>
      <c r="AJ23" s="1098"/>
      <c r="AK23" s="1099"/>
      <c r="AL23" s="1100"/>
      <c r="AM23" s="1100"/>
      <c r="AN23" s="1100"/>
      <c r="AO23" s="1100"/>
      <c r="AP23" s="1095">
        <v>15922</v>
      </c>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347</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354</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5651</v>
      </c>
      <c r="R28" s="1080"/>
      <c r="S28" s="1080"/>
      <c r="T28" s="1080"/>
      <c r="U28" s="1080"/>
      <c r="V28" s="1080">
        <v>5648</v>
      </c>
      <c r="W28" s="1080"/>
      <c r="X28" s="1080"/>
      <c r="Y28" s="1080"/>
      <c r="Z28" s="1080"/>
      <c r="AA28" s="1080">
        <v>3</v>
      </c>
      <c r="AB28" s="1080"/>
      <c r="AC28" s="1080"/>
      <c r="AD28" s="1080"/>
      <c r="AE28" s="1081"/>
      <c r="AF28" s="1082">
        <v>3</v>
      </c>
      <c r="AG28" s="1080"/>
      <c r="AH28" s="1080"/>
      <c r="AI28" s="1080"/>
      <c r="AJ28" s="1083"/>
      <c r="AK28" s="1084">
        <v>594</v>
      </c>
      <c r="AL28" s="1072"/>
      <c r="AM28" s="1072"/>
      <c r="AN28" s="1072"/>
      <c r="AO28" s="1072"/>
      <c r="AP28" s="1072" t="s">
        <v>535</v>
      </c>
      <c r="AQ28" s="1072"/>
      <c r="AR28" s="1072"/>
      <c r="AS28" s="1072"/>
      <c r="AT28" s="1072"/>
      <c r="AU28" s="1072" t="s">
        <v>536</v>
      </c>
      <c r="AV28" s="1072"/>
      <c r="AW28" s="1072"/>
      <c r="AX28" s="1072"/>
      <c r="AY28" s="1072"/>
      <c r="AZ28" s="1073" t="s">
        <v>535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3304</v>
      </c>
      <c r="R29" s="1070"/>
      <c r="S29" s="1070"/>
      <c r="T29" s="1070"/>
      <c r="U29" s="1070"/>
      <c r="V29" s="1070">
        <v>3208</v>
      </c>
      <c r="W29" s="1070"/>
      <c r="X29" s="1070"/>
      <c r="Y29" s="1070"/>
      <c r="Z29" s="1070"/>
      <c r="AA29" s="1070">
        <v>96</v>
      </c>
      <c r="AB29" s="1070"/>
      <c r="AC29" s="1070"/>
      <c r="AD29" s="1070"/>
      <c r="AE29" s="1071"/>
      <c r="AF29" s="1045">
        <v>96</v>
      </c>
      <c r="AG29" s="1046"/>
      <c r="AH29" s="1046"/>
      <c r="AI29" s="1046"/>
      <c r="AJ29" s="1047"/>
      <c r="AK29" s="1006">
        <v>472</v>
      </c>
      <c r="AL29" s="997"/>
      <c r="AM29" s="997"/>
      <c r="AN29" s="997"/>
      <c r="AO29" s="997"/>
      <c r="AP29" s="997" t="s">
        <v>535</v>
      </c>
      <c r="AQ29" s="997"/>
      <c r="AR29" s="997"/>
      <c r="AS29" s="997"/>
      <c r="AT29" s="997"/>
      <c r="AU29" s="997" t="s">
        <v>535</v>
      </c>
      <c r="AV29" s="997"/>
      <c r="AW29" s="997"/>
      <c r="AX29" s="997"/>
      <c r="AY29" s="997"/>
      <c r="AZ29" s="1068" t="s">
        <v>537</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381</v>
      </c>
      <c r="R30" s="1070"/>
      <c r="S30" s="1070"/>
      <c r="T30" s="1070"/>
      <c r="U30" s="1070"/>
      <c r="V30" s="1070">
        <v>375</v>
      </c>
      <c r="W30" s="1070"/>
      <c r="X30" s="1070"/>
      <c r="Y30" s="1070"/>
      <c r="Z30" s="1070"/>
      <c r="AA30" s="1070">
        <v>6</v>
      </c>
      <c r="AB30" s="1070"/>
      <c r="AC30" s="1070"/>
      <c r="AD30" s="1070"/>
      <c r="AE30" s="1071"/>
      <c r="AF30" s="1045" t="s">
        <v>110</v>
      </c>
      <c r="AG30" s="1046"/>
      <c r="AH30" s="1046"/>
      <c r="AI30" s="1046"/>
      <c r="AJ30" s="1047"/>
      <c r="AK30" s="1006">
        <v>138</v>
      </c>
      <c r="AL30" s="997"/>
      <c r="AM30" s="997"/>
      <c r="AN30" s="997"/>
      <c r="AO30" s="997"/>
      <c r="AP30" s="997" t="s">
        <v>535</v>
      </c>
      <c r="AQ30" s="997"/>
      <c r="AR30" s="997"/>
      <c r="AS30" s="997"/>
      <c r="AT30" s="997"/>
      <c r="AU30" s="997" t="s">
        <v>537</v>
      </c>
      <c r="AV30" s="997"/>
      <c r="AW30" s="997"/>
      <c r="AX30" s="997"/>
      <c r="AY30" s="997"/>
      <c r="AZ30" s="1068" t="s">
        <v>535</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473</v>
      </c>
      <c r="R31" s="1070"/>
      <c r="S31" s="1070"/>
      <c r="T31" s="1070"/>
      <c r="U31" s="1070"/>
      <c r="V31" s="1070">
        <v>453</v>
      </c>
      <c r="W31" s="1070"/>
      <c r="X31" s="1070"/>
      <c r="Y31" s="1070"/>
      <c r="Z31" s="1070"/>
      <c r="AA31" s="1070">
        <v>20</v>
      </c>
      <c r="AB31" s="1070"/>
      <c r="AC31" s="1070"/>
      <c r="AD31" s="1070"/>
      <c r="AE31" s="1071"/>
      <c r="AF31" s="1045">
        <v>487</v>
      </c>
      <c r="AG31" s="1046"/>
      <c r="AH31" s="1046"/>
      <c r="AI31" s="1046"/>
      <c r="AJ31" s="1047"/>
      <c r="AK31" s="1006" t="s">
        <v>535</v>
      </c>
      <c r="AL31" s="997"/>
      <c r="AM31" s="997"/>
      <c r="AN31" s="997"/>
      <c r="AO31" s="997"/>
      <c r="AP31" s="997">
        <v>1182</v>
      </c>
      <c r="AQ31" s="997"/>
      <c r="AR31" s="997"/>
      <c r="AS31" s="997"/>
      <c r="AT31" s="997"/>
      <c r="AU31" s="997">
        <v>2</v>
      </c>
      <c r="AV31" s="997"/>
      <c r="AW31" s="997"/>
      <c r="AX31" s="997"/>
      <c r="AY31" s="997"/>
      <c r="AZ31" s="1068" t="s">
        <v>535</v>
      </c>
      <c r="BA31" s="1068"/>
      <c r="BB31" s="1068"/>
      <c r="BC31" s="1068"/>
      <c r="BD31" s="1068"/>
      <c r="BE31" s="1058" t="s">
        <v>382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992</v>
      </c>
      <c r="R32" s="1070"/>
      <c r="S32" s="1070"/>
      <c r="T32" s="1070"/>
      <c r="U32" s="1070"/>
      <c r="V32" s="1070">
        <v>933</v>
      </c>
      <c r="W32" s="1070"/>
      <c r="X32" s="1070"/>
      <c r="Y32" s="1070"/>
      <c r="Z32" s="1070"/>
      <c r="AA32" s="1070">
        <v>58</v>
      </c>
      <c r="AB32" s="1070"/>
      <c r="AC32" s="1070"/>
      <c r="AD32" s="1070"/>
      <c r="AE32" s="1071"/>
      <c r="AF32" s="1045">
        <v>422</v>
      </c>
      <c r="AG32" s="1046"/>
      <c r="AH32" s="1046"/>
      <c r="AI32" s="1046"/>
      <c r="AJ32" s="1047"/>
      <c r="AK32" s="1006">
        <v>199</v>
      </c>
      <c r="AL32" s="997"/>
      <c r="AM32" s="997"/>
      <c r="AN32" s="997"/>
      <c r="AO32" s="997"/>
      <c r="AP32" s="997">
        <v>4392</v>
      </c>
      <c r="AQ32" s="997"/>
      <c r="AR32" s="997"/>
      <c r="AS32" s="997"/>
      <c r="AT32" s="997"/>
      <c r="AU32" s="997">
        <v>1757</v>
      </c>
      <c r="AV32" s="997"/>
      <c r="AW32" s="997"/>
      <c r="AX32" s="997"/>
      <c r="AY32" s="997"/>
      <c r="AZ32" s="1068" t="s">
        <v>535</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384</v>
      </c>
      <c r="C33" s="1064"/>
      <c r="D33" s="1064"/>
      <c r="E33" s="1064"/>
      <c r="F33" s="1064"/>
      <c r="G33" s="1064"/>
      <c r="H33" s="1064"/>
      <c r="I33" s="1064"/>
      <c r="J33" s="1064"/>
      <c r="K33" s="1064"/>
      <c r="L33" s="1064"/>
      <c r="M33" s="1064"/>
      <c r="N33" s="1064"/>
      <c r="O33" s="1064"/>
      <c r="P33" s="1065"/>
      <c r="Q33" s="1069">
        <v>89</v>
      </c>
      <c r="R33" s="1070"/>
      <c r="S33" s="1070"/>
      <c r="T33" s="1070"/>
      <c r="U33" s="1070"/>
      <c r="V33" s="1070">
        <v>89</v>
      </c>
      <c r="W33" s="1070"/>
      <c r="X33" s="1070"/>
      <c r="Y33" s="1070"/>
      <c r="Z33" s="1070"/>
      <c r="AA33" s="1070" t="s">
        <v>535</v>
      </c>
      <c r="AB33" s="1070"/>
      <c r="AC33" s="1070"/>
      <c r="AD33" s="1070"/>
      <c r="AE33" s="1071"/>
      <c r="AF33" s="1045" t="s">
        <v>110</v>
      </c>
      <c r="AG33" s="1046"/>
      <c r="AH33" s="1046"/>
      <c r="AI33" s="1046"/>
      <c r="AJ33" s="1047"/>
      <c r="AK33" s="1006">
        <v>3</v>
      </c>
      <c r="AL33" s="997"/>
      <c r="AM33" s="997"/>
      <c r="AN33" s="997"/>
      <c r="AO33" s="997"/>
      <c r="AP33" s="997">
        <v>144</v>
      </c>
      <c r="AQ33" s="997"/>
      <c r="AR33" s="997"/>
      <c r="AS33" s="997"/>
      <c r="AT33" s="997"/>
      <c r="AU33" s="997">
        <v>72</v>
      </c>
      <c r="AV33" s="997"/>
      <c r="AW33" s="997"/>
      <c r="AX33" s="997"/>
      <c r="AY33" s="997"/>
      <c r="AZ33" s="1068" t="s">
        <v>535</v>
      </c>
      <c r="BA33" s="1068"/>
      <c r="BB33" s="1068"/>
      <c r="BC33" s="1068"/>
      <c r="BD33" s="1068"/>
      <c r="BE33" s="1058" t="s">
        <v>385</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386</v>
      </c>
      <c r="C34" s="1064"/>
      <c r="D34" s="1064"/>
      <c r="E34" s="1064"/>
      <c r="F34" s="1064"/>
      <c r="G34" s="1064"/>
      <c r="H34" s="1064"/>
      <c r="I34" s="1064"/>
      <c r="J34" s="1064"/>
      <c r="K34" s="1064"/>
      <c r="L34" s="1064"/>
      <c r="M34" s="1064"/>
      <c r="N34" s="1064"/>
      <c r="O34" s="1064"/>
      <c r="P34" s="1065"/>
      <c r="Q34" s="1069">
        <v>27</v>
      </c>
      <c r="R34" s="1070"/>
      <c r="S34" s="1070"/>
      <c r="T34" s="1070"/>
      <c r="U34" s="1070"/>
      <c r="V34" s="1070">
        <v>35</v>
      </c>
      <c r="W34" s="1070"/>
      <c r="X34" s="1070"/>
      <c r="Y34" s="1070"/>
      <c r="Z34" s="1070"/>
      <c r="AA34" s="1070">
        <v>-12</v>
      </c>
      <c r="AB34" s="1070"/>
      <c r="AC34" s="1070"/>
      <c r="AD34" s="1070"/>
      <c r="AE34" s="1071"/>
      <c r="AF34" s="1045">
        <v>0</v>
      </c>
      <c r="AG34" s="1046"/>
      <c r="AH34" s="1046"/>
      <c r="AI34" s="1046"/>
      <c r="AJ34" s="1047"/>
      <c r="AK34" s="1006">
        <v>23</v>
      </c>
      <c r="AL34" s="997"/>
      <c r="AM34" s="997"/>
      <c r="AN34" s="997"/>
      <c r="AO34" s="997"/>
      <c r="AP34" s="997">
        <v>298</v>
      </c>
      <c r="AQ34" s="997"/>
      <c r="AR34" s="997"/>
      <c r="AS34" s="997"/>
      <c r="AT34" s="997"/>
      <c r="AU34" s="997">
        <v>298</v>
      </c>
      <c r="AV34" s="997"/>
      <c r="AW34" s="997"/>
      <c r="AX34" s="997"/>
      <c r="AY34" s="997"/>
      <c r="AZ34" s="1068" t="s">
        <v>535</v>
      </c>
      <c r="BA34" s="1068"/>
      <c r="BB34" s="1068"/>
      <c r="BC34" s="1068"/>
      <c r="BD34" s="1068"/>
      <c r="BE34" s="1058" t="s">
        <v>385</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1007</v>
      </c>
      <c r="AG63" s="985"/>
      <c r="AH63" s="985"/>
      <c r="AI63" s="985"/>
      <c r="AJ63" s="1056"/>
      <c r="AK63" s="1057"/>
      <c r="AL63" s="989"/>
      <c r="AM63" s="989"/>
      <c r="AN63" s="989"/>
      <c r="AO63" s="989"/>
      <c r="AP63" s="985">
        <v>6016</v>
      </c>
      <c r="AQ63" s="985"/>
      <c r="AR63" s="985"/>
      <c r="AS63" s="985"/>
      <c r="AT63" s="985"/>
      <c r="AU63" s="985">
        <v>2129</v>
      </c>
      <c r="AV63" s="985"/>
      <c r="AW63" s="985"/>
      <c r="AX63" s="985"/>
      <c r="AY63" s="985"/>
      <c r="AZ63" s="1051"/>
      <c r="BA63" s="1051"/>
      <c r="BB63" s="1051"/>
      <c r="BC63" s="1051"/>
      <c r="BD63" s="1051"/>
      <c r="BE63" s="986" t="s">
        <v>535</v>
      </c>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391</v>
      </c>
      <c r="AV66" s="1028"/>
      <c r="AW66" s="1028"/>
      <c r="AX66" s="1028"/>
      <c r="AY66" s="1029"/>
      <c r="AZ66" s="1027" t="s">
        <v>354</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541</v>
      </c>
      <c r="C68" s="1012"/>
      <c r="D68" s="1012"/>
      <c r="E68" s="1012"/>
      <c r="F68" s="1012"/>
      <c r="G68" s="1012"/>
      <c r="H68" s="1012"/>
      <c r="I68" s="1012"/>
      <c r="J68" s="1012"/>
      <c r="K68" s="1012"/>
      <c r="L68" s="1012"/>
      <c r="M68" s="1012"/>
      <c r="N68" s="1012"/>
      <c r="O68" s="1012"/>
      <c r="P68" s="1013"/>
      <c r="Q68" s="1014">
        <v>12246</v>
      </c>
      <c r="R68" s="1008"/>
      <c r="S68" s="1008"/>
      <c r="T68" s="1008"/>
      <c r="U68" s="1008"/>
      <c r="V68" s="1008">
        <v>10158</v>
      </c>
      <c r="W68" s="1008"/>
      <c r="X68" s="1008"/>
      <c r="Y68" s="1008"/>
      <c r="Z68" s="1008"/>
      <c r="AA68" s="1008">
        <v>2088</v>
      </c>
      <c r="AB68" s="1008"/>
      <c r="AC68" s="1008"/>
      <c r="AD68" s="1008"/>
      <c r="AE68" s="1008"/>
      <c r="AF68" s="1008">
        <v>2088</v>
      </c>
      <c r="AG68" s="1008"/>
      <c r="AH68" s="1008"/>
      <c r="AI68" s="1008"/>
      <c r="AJ68" s="1008"/>
      <c r="AK68" s="1008">
        <v>950</v>
      </c>
      <c r="AL68" s="1008"/>
      <c r="AM68" s="1008"/>
      <c r="AN68" s="1008"/>
      <c r="AO68" s="1008"/>
      <c r="AP68" s="1008" t="s">
        <v>542</v>
      </c>
      <c r="AQ68" s="1008"/>
      <c r="AR68" s="1008"/>
      <c r="AS68" s="1008"/>
      <c r="AT68" s="1008"/>
      <c r="AU68" s="1008" t="s">
        <v>544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543</v>
      </c>
      <c r="C69" s="1001"/>
      <c r="D69" s="1001"/>
      <c r="E69" s="1001"/>
      <c r="F69" s="1001"/>
      <c r="G69" s="1001"/>
      <c r="H69" s="1001"/>
      <c r="I69" s="1001"/>
      <c r="J69" s="1001"/>
      <c r="K69" s="1001"/>
      <c r="L69" s="1001"/>
      <c r="M69" s="1001"/>
      <c r="N69" s="1001"/>
      <c r="O69" s="1001"/>
      <c r="P69" s="1002"/>
      <c r="Q69" s="1003">
        <v>3141</v>
      </c>
      <c r="R69" s="997"/>
      <c r="S69" s="997"/>
      <c r="T69" s="997"/>
      <c r="U69" s="997"/>
      <c r="V69" s="997">
        <v>2947</v>
      </c>
      <c r="W69" s="997"/>
      <c r="X69" s="997"/>
      <c r="Y69" s="997"/>
      <c r="Z69" s="997"/>
      <c r="AA69" s="997">
        <v>194</v>
      </c>
      <c r="AB69" s="997"/>
      <c r="AC69" s="997"/>
      <c r="AD69" s="997"/>
      <c r="AE69" s="997"/>
      <c r="AF69" s="997">
        <v>194</v>
      </c>
      <c r="AG69" s="997"/>
      <c r="AH69" s="997"/>
      <c r="AI69" s="997"/>
      <c r="AJ69" s="997"/>
      <c r="AK69" s="997">
        <v>134</v>
      </c>
      <c r="AL69" s="997"/>
      <c r="AM69" s="997"/>
      <c r="AN69" s="997"/>
      <c r="AO69" s="997"/>
      <c r="AP69" s="997">
        <v>1611</v>
      </c>
      <c r="AQ69" s="997"/>
      <c r="AR69" s="997"/>
      <c r="AS69" s="997"/>
      <c r="AT69" s="997"/>
      <c r="AU69" s="997" t="s">
        <v>545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546</v>
      </c>
      <c r="C70" s="1001"/>
      <c r="D70" s="1001"/>
      <c r="E70" s="1001"/>
      <c r="F70" s="1001"/>
      <c r="G70" s="1001"/>
      <c r="H70" s="1001"/>
      <c r="I70" s="1001"/>
      <c r="J70" s="1001"/>
      <c r="K70" s="1001"/>
      <c r="L70" s="1001"/>
      <c r="M70" s="1001"/>
      <c r="N70" s="1001"/>
      <c r="O70" s="1001"/>
      <c r="P70" s="1002"/>
      <c r="Q70" s="1003">
        <v>3</v>
      </c>
      <c r="R70" s="997"/>
      <c r="S70" s="997"/>
      <c r="T70" s="997"/>
      <c r="U70" s="997"/>
      <c r="V70" s="997">
        <v>2</v>
      </c>
      <c r="W70" s="997"/>
      <c r="X70" s="997"/>
      <c r="Y70" s="997"/>
      <c r="Z70" s="997"/>
      <c r="AA70" s="997">
        <v>1</v>
      </c>
      <c r="AB70" s="997"/>
      <c r="AC70" s="997"/>
      <c r="AD70" s="997"/>
      <c r="AE70" s="997"/>
      <c r="AF70" s="997">
        <v>1</v>
      </c>
      <c r="AG70" s="997"/>
      <c r="AH70" s="997"/>
      <c r="AI70" s="997"/>
      <c r="AJ70" s="997"/>
      <c r="AK70" s="997" t="s">
        <v>545</v>
      </c>
      <c r="AL70" s="997"/>
      <c r="AM70" s="997"/>
      <c r="AN70" s="997"/>
      <c r="AO70" s="997"/>
      <c r="AP70" s="997" t="s">
        <v>547</v>
      </c>
      <c r="AQ70" s="997"/>
      <c r="AR70" s="997"/>
      <c r="AS70" s="997"/>
      <c r="AT70" s="997"/>
      <c r="AU70" s="997" t="s">
        <v>545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548</v>
      </c>
      <c r="C71" s="1001"/>
      <c r="D71" s="1001"/>
      <c r="E71" s="1001"/>
      <c r="F71" s="1001"/>
      <c r="G71" s="1001"/>
      <c r="H71" s="1001"/>
      <c r="I71" s="1001"/>
      <c r="J71" s="1001"/>
      <c r="K71" s="1001"/>
      <c r="L71" s="1001"/>
      <c r="M71" s="1001"/>
      <c r="N71" s="1001"/>
      <c r="O71" s="1001"/>
      <c r="P71" s="1002"/>
      <c r="Q71" s="1003">
        <v>284</v>
      </c>
      <c r="R71" s="997"/>
      <c r="S71" s="997"/>
      <c r="T71" s="997"/>
      <c r="U71" s="997"/>
      <c r="V71" s="997">
        <v>249</v>
      </c>
      <c r="W71" s="997"/>
      <c r="X71" s="997"/>
      <c r="Y71" s="997"/>
      <c r="Z71" s="997"/>
      <c r="AA71" s="997">
        <v>34</v>
      </c>
      <c r="AB71" s="997"/>
      <c r="AC71" s="997"/>
      <c r="AD71" s="997"/>
      <c r="AE71" s="997"/>
      <c r="AF71" s="997">
        <v>34</v>
      </c>
      <c r="AG71" s="997"/>
      <c r="AH71" s="997"/>
      <c r="AI71" s="997"/>
      <c r="AJ71" s="997"/>
      <c r="AK71" s="997" t="s">
        <v>545</v>
      </c>
      <c r="AL71" s="997"/>
      <c r="AM71" s="997"/>
      <c r="AN71" s="997"/>
      <c r="AO71" s="997"/>
      <c r="AP71" s="997" t="s">
        <v>545</v>
      </c>
      <c r="AQ71" s="997"/>
      <c r="AR71" s="997"/>
      <c r="AS71" s="997"/>
      <c r="AT71" s="997"/>
      <c r="AU71" s="997" t="s">
        <v>544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549</v>
      </c>
      <c r="C72" s="1001"/>
      <c r="D72" s="1001"/>
      <c r="E72" s="1001"/>
      <c r="F72" s="1001"/>
      <c r="G72" s="1001"/>
      <c r="H72" s="1001"/>
      <c r="I72" s="1001"/>
      <c r="J72" s="1001"/>
      <c r="K72" s="1001"/>
      <c r="L72" s="1001"/>
      <c r="M72" s="1001"/>
      <c r="N72" s="1001"/>
      <c r="O72" s="1001"/>
      <c r="P72" s="1002"/>
      <c r="Q72" s="1003">
        <v>286558</v>
      </c>
      <c r="R72" s="997"/>
      <c r="S72" s="997"/>
      <c r="T72" s="997"/>
      <c r="U72" s="997"/>
      <c r="V72" s="997">
        <v>273159</v>
      </c>
      <c r="W72" s="997"/>
      <c r="X72" s="997"/>
      <c r="Y72" s="997"/>
      <c r="Z72" s="997"/>
      <c r="AA72" s="997">
        <v>13399</v>
      </c>
      <c r="AB72" s="997"/>
      <c r="AC72" s="997"/>
      <c r="AD72" s="997"/>
      <c r="AE72" s="997"/>
      <c r="AF72" s="997">
        <v>13399</v>
      </c>
      <c r="AG72" s="997"/>
      <c r="AH72" s="997"/>
      <c r="AI72" s="997"/>
      <c r="AJ72" s="997"/>
      <c r="AK72" s="997">
        <v>294</v>
      </c>
      <c r="AL72" s="997"/>
      <c r="AM72" s="997"/>
      <c r="AN72" s="997"/>
      <c r="AO72" s="997"/>
      <c r="AP72" s="997" t="s">
        <v>545</v>
      </c>
      <c r="AQ72" s="997"/>
      <c r="AR72" s="997"/>
      <c r="AS72" s="997"/>
      <c r="AT72" s="997"/>
      <c r="AU72" s="997" t="s">
        <v>545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15716</v>
      </c>
      <c r="AG88" s="985"/>
      <c r="AH88" s="985"/>
      <c r="AI88" s="985"/>
      <c r="AJ88" s="985"/>
      <c r="AK88" s="989"/>
      <c r="AL88" s="989"/>
      <c r="AM88" s="989"/>
      <c r="AN88" s="989"/>
      <c r="AO88" s="989"/>
      <c r="AP88" s="985">
        <v>1611</v>
      </c>
      <c r="AQ88" s="985"/>
      <c r="AR88" s="985"/>
      <c r="AS88" s="985"/>
      <c r="AT88" s="985"/>
      <c r="AU88" s="985" t="s">
        <v>545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v>
      </c>
      <c r="CS102" s="977"/>
      <c r="CT102" s="977"/>
      <c r="CU102" s="977"/>
      <c r="CV102" s="978"/>
      <c r="CW102" s="976" t="s">
        <v>540</v>
      </c>
      <c r="CX102" s="977"/>
      <c r="CY102" s="977"/>
      <c r="CZ102" s="977"/>
      <c r="DA102" s="978"/>
      <c r="DB102" s="976" t="s">
        <v>540</v>
      </c>
      <c r="DC102" s="977"/>
      <c r="DD102" s="977"/>
      <c r="DE102" s="977"/>
      <c r="DF102" s="978"/>
      <c r="DG102" s="976" t="s">
        <v>540</v>
      </c>
      <c r="DH102" s="977"/>
      <c r="DI102" s="977"/>
      <c r="DJ102" s="977"/>
      <c r="DK102" s="978"/>
      <c r="DL102" s="976" t="s">
        <v>540</v>
      </c>
      <c r="DM102" s="977"/>
      <c r="DN102" s="977"/>
      <c r="DO102" s="977"/>
      <c r="DP102" s="978"/>
      <c r="DQ102" s="976">
        <v>8</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286</v>
      </c>
      <c r="AG109" s="918"/>
      <c r="AH109" s="918"/>
      <c r="AI109" s="918"/>
      <c r="AJ109" s="919"/>
      <c r="AK109" s="920" t="s">
        <v>285</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286</v>
      </c>
      <c r="BW109" s="918"/>
      <c r="BX109" s="918"/>
      <c r="BY109" s="918"/>
      <c r="BZ109" s="919"/>
      <c r="CA109" s="920" t="s">
        <v>285</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286</v>
      </c>
      <c r="DM109" s="918"/>
      <c r="DN109" s="918"/>
      <c r="DO109" s="918"/>
      <c r="DP109" s="919"/>
      <c r="DQ109" s="920" t="s">
        <v>285</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1769227</v>
      </c>
      <c r="AB110" s="903"/>
      <c r="AC110" s="903"/>
      <c r="AD110" s="903"/>
      <c r="AE110" s="904"/>
      <c r="AF110" s="905">
        <v>1769434</v>
      </c>
      <c r="AG110" s="903"/>
      <c r="AH110" s="903"/>
      <c r="AI110" s="903"/>
      <c r="AJ110" s="904"/>
      <c r="AK110" s="905">
        <v>1677287</v>
      </c>
      <c r="AL110" s="903"/>
      <c r="AM110" s="903"/>
      <c r="AN110" s="903"/>
      <c r="AO110" s="904"/>
      <c r="AP110" s="906">
        <v>22.9</v>
      </c>
      <c r="AQ110" s="907"/>
      <c r="AR110" s="907"/>
      <c r="AS110" s="907"/>
      <c r="AT110" s="908"/>
      <c r="AU110" s="950" t="s">
        <v>60</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16695713</v>
      </c>
      <c r="BR110" s="830"/>
      <c r="BS110" s="830"/>
      <c r="BT110" s="830"/>
      <c r="BU110" s="830"/>
      <c r="BV110" s="830">
        <v>16318905</v>
      </c>
      <c r="BW110" s="830"/>
      <c r="BX110" s="830"/>
      <c r="BY110" s="830"/>
      <c r="BZ110" s="830"/>
      <c r="CA110" s="830">
        <v>15921878</v>
      </c>
      <c r="CB110" s="830"/>
      <c r="CC110" s="830"/>
      <c r="CD110" s="830"/>
      <c r="CE110" s="830"/>
      <c r="CF110" s="891">
        <v>217.4</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t="s">
        <v>110</v>
      </c>
      <c r="BR111" s="801"/>
      <c r="BS111" s="801"/>
      <c r="BT111" s="801"/>
      <c r="BU111" s="801"/>
      <c r="BV111" s="801" t="s">
        <v>110</v>
      </c>
      <c r="BW111" s="801"/>
      <c r="BX111" s="801"/>
      <c r="BY111" s="801"/>
      <c r="BZ111" s="801"/>
      <c r="CA111" s="801" t="s">
        <v>110</v>
      </c>
      <c r="CB111" s="801"/>
      <c r="CC111" s="801"/>
      <c r="CD111" s="801"/>
      <c r="CE111" s="801"/>
      <c r="CF111" s="878" t="s">
        <v>110</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49333</v>
      </c>
      <c r="AB112" s="814"/>
      <c r="AC112" s="814"/>
      <c r="AD112" s="814"/>
      <c r="AE112" s="815"/>
      <c r="AF112" s="816">
        <v>50667</v>
      </c>
      <c r="AG112" s="814"/>
      <c r="AH112" s="814"/>
      <c r="AI112" s="814"/>
      <c r="AJ112" s="815"/>
      <c r="AK112" s="816">
        <v>52000</v>
      </c>
      <c r="AL112" s="814"/>
      <c r="AM112" s="814"/>
      <c r="AN112" s="814"/>
      <c r="AO112" s="815"/>
      <c r="AP112" s="784">
        <v>0.7</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1807217</v>
      </c>
      <c r="BR112" s="801"/>
      <c r="BS112" s="801"/>
      <c r="BT112" s="801"/>
      <c r="BU112" s="801"/>
      <c r="BV112" s="801">
        <v>1661625</v>
      </c>
      <c r="BW112" s="801"/>
      <c r="BX112" s="801"/>
      <c r="BY112" s="801"/>
      <c r="BZ112" s="801"/>
      <c r="CA112" s="801">
        <v>2128904</v>
      </c>
      <c r="CB112" s="801"/>
      <c r="CC112" s="801"/>
      <c r="CD112" s="801"/>
      <c r="CE112" s="801"/>
      <c r="CF112" s="878">
        <v>29.1</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124904</v>
      </c>
      <c r="AB113" s="939"/>
      <c r="AC113" s="939"/>
      <c r="AD113" s="939"/>
      <c r="AE113" s="940"/>
      <c r="AF113" s="941">
        <v>154131</v>
      </c>
      <c r="AG113" s="939"/>
      <c r="AH113" s="939"/>
      <c r="AI113" s="939"/>
      <c r="AJ113" s="940"/>
      <c r="AK113" s="941">
        <v>220790</v>
      </c>
      <c r="AL113" s="939"/>
      <c r="AM113" s="939"/>
      <c r="AN113" s="939"/>
      <c r="AO113" s="940"/>
      <c r="AP113" s="942">
        <v>3</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591485</v>
      </c>
      <c r="BR113" s="801"/>
      <c r="BS113" s="801"/>
      <c r="BT113" s="801"/>
      <c r="BU113" s="801"/>
      <c r="BV113" s="801">
        <v>506246</v>
      </c>
      <c r="BW113" s="801"/>
      <c r="BX113" s="801"/>
      <c r="BY113" s="801"/>
      <c r="BZ113" s="801"/>
      <c r="CA113" s="801">
        <v>488054</v>
      </c>
      <c r="CB113" s="801"/>
      <c r="CC113" s="801"/>
      <c r="CD113" s="801"/>
      <c r="CE113" s="801"/>
      <c r="CF113" s="878">
        <v>6.7</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79190</v>
      </c>
      <c r="AB114" s="814"/>
      <c r="AC114" s="814"/>
      <c r="AD114" s="814"/>
      <c r="AE114" s="815"/>
      <c r="AF114" s="816">
        <v>53870</v>
      </c>
      <c r="AG114" s="814"/>
      <c r="AH114" s="814"/>
      <c r="AI114" s="814"/>
      <c r="AJ114" s="815"/>
      <c r="AK114" s="816">
        <v>90977</v>
      </c>
      <c r="AL114" s="814"/>
      <c r="AM114" s="814"/>
      <c r="AN114" s="814"/>
      <c r="AO114" s="815"/>
      <c r="AP114" s="784">
        <v>1.2</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2241697</v>
      </c>
      <c r="BR114" s="801"/>
      <c r="BS114" s="801"/>
      <c r="BT114" s="801"/>
      <c r="BU114" s="801"/>
      <c r="BV114" s="801">
        <v>2004261</v>
      </c>
      <c r="BW114" s="801"/>
      <c r="BX114" s="801"/>
      <c r="BY114" s="801"/>
      <c r="BZ114" s="801"/>
      <c r="CA114" s="801">
        <v>1799310</v>
      </c>
      <c r="CB114" s="801"/>
      <c r="CC114" s="801"/>
      <c r="CD114" s="801"/>
      <c r="CE114" s="801"/>
      <c r="CF114" s="878">
        <v>24.6</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1706</v>
      </c>
      <c r="AB115" s="939"/>
      <c r="AC115" s="939"/>
      <c r="AD115" s="939"/>
      <c r="AE115" s="940"/>
      <c r="AF115" s="941">
        <v>57</v>
      </c>
      <c r="AG115" s="939"/>
      <c r="AH115" s="939"/>
      <c r="AI115" s="939"/>
      <c r="AJ115" s="940"/>
      <c r="AK115" s="941">
        <v>49</v>
      </c>
      <c r="AL115" s="939"/>
      <c r="AM115" s="939"/>
      <c r="AN115" s="939"/>
      <c r="AO115" s="940"/>
      <c r="AP115" s="942">
        <v>0</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v>175816</v>
      </c>
      <c r="BR115" s="801"/>
      <c r="BS115" s="801"/>
      <c r="BT115" s="801"/>
      <c r="BU115" s="801"/>
      <c r="BV115" s="801">
        <v>166237</v>
      </c>
      <c r="BW115" s="801"/>
      <c r="BX115" s="801"/>
      <c r="BY115" s="801"/>
      <c r="BZ115" s="801"/>
      <c r="CA115" s="801">
        <v>154142</v>
      </c>
      <c r="CB115" s="801"/>
      <c r="CC115" s="801"/>
      <c r="CD115" s="801"/>
      <c r="CE115" s="801"/>
      <c r="CF115" s="878">
        <v>2.1</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110</v>
      </c>
      <c r="AB116" s="814"/>
      <c r="AC116" s="814"/>
      <c r="AD116" s="814"/>
      <c r="AE116" s="815"/>
      <c r="AF116" s="816" t="s">
        <v>110</v>
      </c>
      <c r="AG116" s="814"/>
      <c r="AH116" s="814"/>
      <c r="AI116" s="814"/>
      <c r="AJ116" s="815"/>
      <c r="AK116" s="816" t="s">
        <v>110</v>
      </c>
      <c r="AL116" s="814"/>
      <c r="AM116" s="814"/>
      <c r="AN116" s="814"/>
      <c r="AO116" s="815"/>
      <c r="AP116" s="784" t="s">
        <v>110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110</v>
      </c>
      <c r="DH116" s="814"/>
      <c r="DI116" s="814"/>
      <c r="DJ116" s="814"/>
      <c r="DK116" s="815"/>
      <c r="DL116" s="816" t="s">
        <v>110</v>
      </c>
      <c r="DM116" s="814"/>
      <c r="DN116" s="814"/>
      <c r="DO116" s="814"/>
      <c r="DP116" s="815"/>
      <c r="DQ116" s="816" t="s">
        <v>110</v>
      </c>
      <c r="DR116" s="814"/>
      <c r="DS116" s="814"/>
      <c r="DT116" s="814"/>
      <c r="DU116" s="815"/>
      <c r="DV116" s="784" t="s">
        <v>110</v>
      </c>
      <c r="DW116" s="785"/>
      <c r="DX116" s="785"/>
      <c r="DY116" s="785"/>
      <c r="DZ116" s="786"/>
    </row>
    <row r="117" spans="1:130" s="197" customFormat="1" ht="26.25" customHeight="1">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2024360</v>
      </c>
      <c r="AB117" s="925"/>
      <c r="AC117" s="925"/>
      <c r="AD117" s="925"/>
      <c r="AE117" s="926"/>
      <c r="AF117" s="928">
        <v>2028159</v>
      </c>
      <c r="AG117" s="925"/>
      <c r="AH117" s="925"/>
      <c r="AI117" s="925"/>
      <c r="AJ117" s="926"/>
      <c r="AK117" s="928">
        <v>2041103</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286</v>
      </c>
      <c r="AG118" s="918"/>
      <c r="AH118" s="918"/>
      <c r="AI118" s="918"/>
      <c r="AJ118" s="919"/>
      <c r="AK118" s="920" t="s">
        <v>285</v>
      </c>
      <c r="AL118" s="918"/>
      <c r="AM118" s="918"/>
      <c r="AN118" s="918"/>
      <c r="AO118" s="919"/>
      <c r="AP118" s="921" t="s">
        <v>402</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430</v>
      </c>
      <c r="BP118" s="868"/>
      <c r="BQ118" s="887">
        <v>21511928</v>
      </c>
      <c r="BR118" s="888"/>
      <c r="BS118" s="888"/>
      <c r="BT118" s="888"/>
      <c r="BU118" s="888"/>
      <c r="BV118" s="888">
        <v>20657274</v>
      </c>
      <c r="BW118" s="888"/>
      <c r="BX118" s="888"/>
      <c r="BY118" s="888"/>
      <c r="BZ118" s="888"/>
      <c r="CA118" s="888">
        <v>20492288</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3954420</v>
      </c>
      <c r="BR119" s="830"/>
      <c r="BS119" s="830"/>
      <c r="BT119" s="830"/>
      <c r="BU119" s="830"/>
      <c r="BV119" s="830">
        <v>4489772</v>
      </c>
      <c r="BW119" s="830"/>
      <c r="BX119" s="830"/>
      <c r="BY119" s="830"/>
      <c r="BZ119" s="830"/>
      <c r="CA119" s="830">
        <v>4951747</v>
      </c>
      <c r="CB119" s="830"/>
      <c r="CC119" s="830"/>
      <c r="CD119" s="830"/>
      <c r="CE119" s="830"/>
      <c r="CF119" s="891">
        <v>67.599999999999994</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1387243</v>
      </c>
      <c r="BR120" s="801"/>
      <c r="BS120" s="801"/>
      <c r="BT120" s="801"/>
      <c r="BU120" s="801"/>
      <c r="BV120" s="801">
        <v>1126935</v>
      </c>
      <c r="BW120" s="801"/>
      <c r="BX120" s="801"/>
      <c r="BY120" s="801"/>
      <c r="BZ120" s="801"/>
      <c r="CA120" s="801">
        <v>1028892</v>
      </c>
      <c r="CB120" s="801"/>
      <c r="CC120" s="801"/>
      <c r="CD120" s="801"/>
      <c r="CE120" s="801"/>
      <c r="CF120" s="878">
        <v>14.1</v>
      </c>
      <c r="CG120" s="879"/>
      <c r="CH120" s="879"/>
      <c r="CI120" s="879"/>
      <c r="CJ120" s="879"/>
      <c r="CK120" s="880" t="s">
        <v>436</v>
      </c>
      <c r="CL120" s="840"/>
      <c r="CM120" s="840"/>
      <c r="CN120" s="840"/>
      <c r="CO120" s="841"/>
      <c r="CP120" s="884" t="s">
        <v>437</v>
      </c>
      <c r="CQ120" s="885"/>
      <c r="CR120" s="885"/>
      <c r="CS120" s="885"/>
      <c r="CT120" s="885"/>
      <c r="CU120" s="885"/>
      <c r="CV120" s="885"/>
      <c r="CW120" s="885"/>
      <c r="CX120" s="885"/>
      <c r="CY120" s="885"/>
      <c r="CZ120" s="885"/>
      <c r="DA120" s="885"/>
      <c r="DB120" s="885"/>
      <c r="DC120" s="885"/>
      <c r="DD120" s="885"/>
      <c r="DE120" s="885"/>
      <c r="DF120" s="886"/>
      <c r="DG120" s="829">
        <v>1429763</v>
      </c>
      <c r="DH120" s="830"/>
      <c r="DI120" s="830"/>
      <c r="DJ120" s="830"/>
      <c r="DK120" s="830"/>
      <c r="DL120" s="830">
        <v>1280717</v>
      </c>
      <c r="DM120" s="830"/>
      <c r="DN120" s="830"/>
      <c r="DO120" s="830"/>
      <c r="DP120" s="830"/>
      <c r="DQ120" s="830">
        <v>1756744</v>
      </c>
      <c r="DR120" s="830"/>
      <c r="DS120" s="830"/>
      <c r="DT120" s="830"/>
      <c r="DU120" s="830"/>
      <c r="DV120" s="831">
        <v>24</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12382431</v>
      </c>
      <c r="BR121" s="888"/>
      <c r="BS121" s="888"/>
      <c r="BT121" s="888"/>
      <c r="BU121" s="888"/>
      <c r="BV121" s="888">
        <v>12118036</v>
      </c>
      <c r="BW121" s="888"/>
      <c r="BX121" s="888"/>
      <c r="BY121" s="888"/>
      <c r="BZ121" s="888"/>
      <c r="CA121" s="888">
        <v>12043873</v>
      </c>
      <c r="CB121" s="888"/>
      <c r="CC121" s="888"/>
      <c r="CD121" s="888"/>
      <c r="CE121" s="888"/>
      <c r="CF121" s="889">
        <v>164.5</v>
      </c>
      <c r="CG121" s="890"/>
      <c r="CH121" s="890"/>
      <c r="CI121" s="890"/>
      <c r="CJ121" s="890"/>
      <c r="CK121" s="881"/>
      <c r="CL121" s="842"/>
      <c r="CM121" s="842"/>
      <c r="CN121" s="842"/>
      <c r="CO121" s="843"/>
      <c r="CP121" s="858" t="s">
        <v>386</v>
      </c>
      <c r="CQ121" s="859"/>
      <c r="CR121" s="859"/>
      <c r="CS121" s="859"/>
      <c r="CT121" s="859"/>
      <c r="CU121" s="859"/>
      <c r="CV121" s="859"/>
      <c r="CW121" s="859"/>
      <c r="CX121" s="859"/>
      <c r="CY121" s="859"/>
      <c r="CZ121" s="859"/>
      <c r="DA121" s="859"/>
      <c r="DB121" s="859"/>
      <c r="DC121" s="859"/>
      <c r="DD121" s="859"/>
      <c r="DE121" s="859"/>
      <c r="DF121" s="860"/>
      <c r="DG121" s="800">
        <v>307282</v>
      </c>
      <c r="DH121" s="801"/>
      <c r="DI121" s="801"/>
      <c r="DJ121" s="801"/>
      <c r="DK121" s="801"/>
      <c r="DL121" s="801">
        <v>288815</v>
      </c>
      <c r="DM121" s="801"/>
      <c r="DN121" s="801"/>
      <c r="DO121" s="801"/>
      <c r="DP121" s="801"/>
      <c r="DQ121" s="801">
        <v>297650</v>
      </c>
      <c r="DR121" s="801"/>
      <c r="DS121" s="801"/>
      <c r="DT121" s="801"/>
      <c r="DU121" s="801"/>
      <c r="DV121" s="853">
        <v>4.0999999999999996</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440</v>
      </c>
      <c r="BP122" s="868"/>
      <c r="BQ122" s="869">
        <v>17724094</v>
      </c>
      <c r="BR122" s="870"/>
      <c r="BS122" s="870"/>
      <c r="BT122" s="870"/>
      <c r="BU122" s="870"/>
      <c r="BV122" s="870">
        <v>17734743</v>
      </c>
      <c r="BW122" s="870"/>
      <c r="BX122" s="870"/>
      <c r="BY122" s="870"/>
      <c r="BZ122" s="870"/>
      <c r="CA122" s="870">
        <v>18024512</v>
      </c>
      <c r="CB122" s="870"/>
      <c r="CC122" s="870"/>
      <c r="CD122" s="870"/>
      <c r="CE122" s="870"/>
      <c r="CF122" s="773"/>
      <c r="CG122" s="774"/>
      <c r="CH122" s="774"/>
      <c r="CI122" s="774"/>
      <c r="CJ122" s="871"/>
      <c r="CK122" s="881"/>
      <c r="CL122" s="842"/>
      <c r="CM122" s="842"/>
      <c r="CN122" s="842"/>
      <c r="CO122" s="843"/>
      <c r="CP122" s="858" t="s">
        <v>384</v>
      </c>
      <c r="CQ122" s="859"/>
      <c r="CR122" s="859"/>
      <c r="CS122" s="859"/>
      <c r="CT122" s="859"/>
      <c r="CU122" s="859"/>
      <c r="CV122" s="859"/>
      <c r="CW122" s="859"/>
      <c r="CX122" s="859"/>
      <c r="CY122" s="859"/>
      <c r="CZ122" s="859"/>
      <c r="DA122" s="859"/>
      <c r="DB122" s="859"/>
      <c r="DC122" s="859"/>
      <c r="DD122" s="859"/>
      <c r="DE122" s="859"/>
      <c r="DF122" s="860"/>
      <c r="DG122" s="800">
        <v>86698</v>
      </c>
      <c r="DH122" s="801"/>
      <c r="DI122" s="801"/>
      <c r="DJ122" s="801"/>
      <c r="DK122" s="801"/>
      <c r="DL122" s="801">
        <v>79563</v>
      </c>
      <c r="DM122" s="801"/>
      <c r="DN122" s="801"/>
      <c r="DO122" s="801"/>
      <c r="DP122" s="801"/>
      <c r="DQ122" s="801">
        <v>72146</v>
      </c>
      <c r="DR122" s="801"/>
      <c r="DS122" s="801"/>
      <c r="DT122" s="801"/>
      <c r="DU122" s="801"/>
      <c r="DV122" s="853">
        <v>1</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52.9</v>
      </c>
      <c r="BR123" s="862"/>
      <c r="BS123" s="862"/>
      <c r="BT123" s="862"/>
      <c r="BU123" s="862"/>
      <c r="BV123" s="862">
        <v>40.9</v>
      </c>
      <c r="BW123" s="862"/>
      <c r="BX123" s="862"/>
      <c r="BY123" s="862"/>
      <c r="BZ123" s="862"/>
      <c r="CA123" s="862">
        <v>33.700000000000003</v>
      </c>
      <c r="CB123" s="862"/>
      <c r="CC123" s="862"/>
      <c r="CD123" s="862"/>
      <c r="CE123" s="862"/>
      <c r="CF123" s="760"/>
      <c r="CG123" s="761"/>
      <c r="CH123" s="761"/>
      <c r="CI123" s="761"/>
      <c r="CJ123" s="863"/>
      <c r="CK123" s="881"/>
      <c r="CL123" s="842"/>
      <c r="CM123" s="842"/>
      <c r="CN123" s="842"/>
      <c r="CO123" s="843"/>
      <c r="CP123" s="858" t="s">
        <v>381</v>
      </c>
      <c r="CQ123" s="859"/>
      <c r="CR123" s="859"/>
      <c r="CS123" s="859"/>
      <c r="CT123" s="859"/>
      <c r="CU123" s="859"/>
      <c r="CV123" s="859"/>
      <c r="CW123" s="859"/>
      <c r="CX123" s="859"/>
      <c r="CY123" s="859"/>
      <c r="CZ123" s="859"/>
      <c r="DA123" s="859"/>
      <c r="DB123" s="859"/>
      <c r="DC123" s="859"/>
      <c r="DD123" s="859"/>
      <c r="DE123" s="859"/>
      <c r="DF123" s="860"/>
      <c r="DG123" s="813">
        <v>31733</v>
      </c>
      <c r="DH123" s="814"/>
      <c r="DI123" s="814"/>
      <c r="DJ123" s="814"/>
      <c r="DK123" s="815"/>
      <c r="DL123" s="816">
        <v>12530</v>
      </c>
      <c r="DM123" s="814"/>
      <c r="DN123" s="814"/>
      <c r="DO123" s="814"/>
      <c r="DP123" s="815"/>
      <c r="DQ123" s="816">
        <v>2364</v>
      </c>
      <c r="DR123" s="814"/>
      <c r="DS123" s="814"/>
      <c r="DT123" s="814"/>
      <c r="DU123" s="815"/>
      <c r="DV123" s="784">
        <v>0</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110</v>
      </c>
      <c r="AB124" s="814"/>
      <c r="AC124" s="814"/>
      <c r="AD124" s="814"/>
      <c r="AE124" s="815"/>
      <c r="AF124" s="816" t="s">
        <v>110</v>
      </c>
      <c r="AG124" s="814"/>
      <c r="AH124" s="814"/>
      <c r="AI124" s="814"/>
      <c r="AJ124" s="815"/>
      <c r="AK124" s="816" t="s">
        <v>110</v>
      </c>
      <c r="AL124" s="814"/>
      <c r="AM124" s="814"/>
      <c r="AN124" s="814"/>
      <c r="AO124" s="815"/>
      <c r="AP124" s="784" t="s">
        <v>110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110</v>
      </c>
      <c r="DH124" s="747"/>
      <c r="DI124" s="747"/>
      <c r="DJ124" s="747"/>
      <c r="DK124" s="748"/>
      <c r="DL124" s="749" t="s">
        <v>110</v>
      </c>
      <c r="DM124" s="747"/>
      <c r="DN124" s="747"/>
      <c r="DO124" s="747"/>
      <c r="DP124" s="748"/>
      <c r="DQ124" s="749" t="s">
        <v>110</v>
      </c>
      <c r="DR124" s="747"/>
      <c r="DS124" s="747"/>
      <c r="DT124" s="747"/>
      <c r="DU124" s="748"/>
      <c r="DV124" s="837" t="s">
        <v>110</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110</v>
      </c>
      <c r="AB125" s="814"/>
      <c r="AC125" s="814"/>
      <c r="AD125" s="814"/>
      <c r="AE125" s="815"/>
      <c r="AF125" s="816" t="s">
        <v>110</v>
      </c>
      <c r="AG125" s="814"/>
      <c r="AH125" s="814"/>
      <c r="AI125" s="814"/>
      <c r="AJ125" s="815"/>
      <c r="AK125" s="816" t="s">
        <v>110</v>
      </c>
      <c r="AL125" s="814"/>
      <c r="AM125" s="814"/>
      <c r="AN125" s="814"/>
      <c r="AO125" s="815"/>
      <c r="AP125" s="784" t="s">
        <v>110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110</v>
      </c>
      <c r="DH125" s="830"/>
      <c r="DI125" s="830"/>
      <c r="DJ125" s="830"/>
      <c r="DK125" s="830"/>
      <c r="DL125" s="830" t="s">
        <v>110</v>
      </c>
      <c r="DM125" s="830"/>
      <c r="DN125" s="830"/>
      <c r="DO125" s="830"/>
      <c r="DP125" s="830"/>
      <c r="DQ125" s="830" t="s">
        <v>110</v>
      </c>
      <c r="DR125" s="830"/>
      <c r="DS125" s="830"/>
      <c r="DT125" s="830"/>
      <c r="DU125" s="830"/>
      <c r="DV125" s="831" t="s">
        <v>110</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110</v>
      </c>
      <c r="AB126" s="814"/>
      <c r="AC126" s="814"/>
      <c r="AD126" s="814"/>
      <c r="AE126" s="815"/>
      <c r="AF126" s="816" t="s">
        <v>110</v>
      </c>
      <c r="AG126" s="814"/>
      <c r="AH126" s="814"/>
      <c r="AI126" s="814"/>
      <c r="AJ126" s="815"/>
      <c r="AK126" s="816" t="s">
        <v>110</v>
      </c>
      <c r="AL126" s="814"/>
      <c r="AM126" s="814"/>
      <c r="AN126" s="814"/>
      <c r="AO126" s="815"/>
      <c r="AP126" s="784" t="s">
        <v>110</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v>175816</v>
      </c>
      <c r="DH126" s="801"/>
      <c r="DI126" s="801"/>
      <c r="DJ126" s="801"/>
      <c r="DK126" s="801"/>
      <c r="DL126" s="801">
        <v>166237</v>
      </c>
      <c r="DM126" s="801"/>
      <c r="DN126" s="801"/>
      <c r="DO126" s="801"/>
      <c r="DP126" s="801"/>
      <c r="DQ126" s="801">
        <v>154142</v>
      </c>
      <c r="DR126" s="801"/>
      <c r="DS126" s="801"/>
      <c r="DT126" s="801"/>
      <c r="DU126" s="801"/>
      <c r="DV126" s="853">
        <v>2.1</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1706</v>
      </c>
      <c r="AB127" s="814"/>
      <c r="AC127" s="814"/>
      <c r="AD127" s="814"/>
      <c r="AE127" s="815"/>
      <c r="AF127" s="816">
        <v>57</v>
      </c>
      <c r="AG127" s="814"/>
      <c r="AH127" s="814"/>
      <c r="AI127" s="814"/>
      <c r="AJ127" s="815"/>
      <c r="AK127" s="816">
        <v>49</v>
      </c>
      <c r="AL127" s="814"/>
      <c r="AM127" s="814"/>
      <c r="AN127" s="814"/>
      <c r="AO127" s="815"/>
      <c r="AP127" s="784">
        <v>0</v>
      </c>
      <c r="AQ127" s="785"/>
      <c r="AR127" s="785"/>
      <c r="AS127" s="785"/>
      <c r="AT127" s="786"/>
      <c r="AU127" s="233"/>
      <c r="AV127" s="233"/>
      <c r="AW127" s="233"/>
      <c r="AX127" s="787" t="s">
        <v>451</v>
      </c>
      <c r="AY127" s="788"/>
      <c r="AZ127" s="788"/>
      <c r="BA127" s="788"/>
      <c r="BB127" s="788"/>
      <c r="BC127" s="788"/>
      <c r="BD127" s="788"/>
      <c r="BE127" s="789"/>
      <c r="BF127" s="790" t="s">
        <v>110</v>
      </c>
      <c r="BG127" s="791"/>
      <c r="BH127" s="791"/>
      <c r="BI127" s="791"/>
      <c r="BJ127" s="791"/>
      <c r="BK127" s="791"/>
      <c r="BL127" s="792"/>
      <c r="BM127" s="790">
        <v>13.63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110</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292493</v>
      </c>
      <c r="AB128" s="754"/>
      <c r="AC128" s="754"/>
      <c r="AD128" s="754"/>
      <c r="AE128" s="755"/>
      <c r="AF128" s="756">
        <v>239204</v>
      </c>
      <c r="AG128" s="754"/>
      <c r="AH128" s="754"/>
      <c r="AI128" s="754"/>
      <c r="AJ128" s="755"/>
      <c r="AK128" s="756">
        <v>138336</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110</v>
      </c>
      <c r="BG128" s="821"/>
      <c r="BH128" s="821"/>
      <c r="BI128" s="821"/>
      <c r="BJ128" s="821"/>
      <c r="BK128" s="821"/>
      <c r="BL128" s="822"/>
      <c r="BM128" s="820">
        <v>18.63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8226167</v>
      </c>
      <c r="AB129" s="814"/>
      <c r="AC129" s="814"/>
      <c r="AD129" s="814"/>
      <c r="AE129" s="815"/>
      <c r="AF129" s="816">
        <v>8273178</v>
      </c>
      <c r="AG129" s="814"/>
      <c r="AH129" s="814"/>
      <c r="AI129" s="814"/>
      <c r="AJ129" s="815"/>
      <c r="AK129" s="816">
        <v>8469517</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9.5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1078744</v>
      </c>
      <c r="AB130" s="814"/>
      <c r="AC130" s="814"/>
      <c r="AD130" s="814"/>
      <c r="AE130" s="815"/>
      <c r="AF130" s="816">
        <v>1137684</v>
      </c>
      <c r="AG130" s="814"/>
      <c r="AH130" s="814"/>
      <c r="AI130" s="814"/>
      <c r="AJ130" s="815"/>
      <c r="AK130" s="816">
        <v>1146854</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33.700000000000003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7147423</v>
      </c>
      <c r="AB131" s="747"/>
      <c r="AC131" s="747"/>
      <c r="AD131" s="747"/>
      <c r="AE131" s="748"/>
      <c r="AF131" s="749">
        <v>7135494</v>
      </c>
      <c r="AG131" s="747"/>
      <c r="AH131" s="747"/>
      <c r="AI131" s="747"/>
      <c r="AJ131" s="748"/>
      <c r="AK131" s="749">
        <v>7322663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9.1378808839999994</v>
      </c>
      <c r="AB132" s="770"/>
      <c r="AC132" s="770"/>
      <c r="AD132" s="770"/>
      <c r="AE132" s="771"/>
      <c r="AF132" s="772">
        <v>9.1272026860000004</v>
      </c>
      <c r="AG132" s="770"/>
      <c r="AH132" s="770"/>
      <c r="AI132" s="770"/>
      <c r="AJ132" s="771"/>
      <c r="AK132" s="772">
        <v>10.32292487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12.3</v>
      </c>
      <c r="AB133" s="779"/>
      <c r="AC133" s="779"/>
      <c r="AD133" s="779"/>
      <c r="AE133" s="780"/>
      <c r="AF133" s="778">
        <v>10.3</v>
      </c>
      <c r="AG133" s="779"/>
      <c r="AH133" s="779"/>
      <c r="AI133" s="779"/>
      <c r="AJ133" s="780"/>
      <c r="AK133" s="778">
        <v>9.5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9" t="s">
        <v>467</v>
      </c>
      <c r="L7" s="254"/>
      <c r="M7" s="255" t="s">
        <v>468</v>
      </c>
      <c r="N7" s="256"/>
    </row>
    <row r="8" spans="1:16">
      <c r="A8" s="248"/>
      <c r="B8" s="244"/>
      <c r="C8" s="244"/>
      <c r="D8" s="244"/>
      <c r="E8" s="244"/>
      <c r="F8" s="244"/>
      <c r="G8" s="257"/>
      <c r="H8" s="258"/>
      <c r="I8" s="258"/>
      <c r="J8" s="259"/>
      <c r="K8" s="1150"/>
      <c r="L8" s="260" t="s">
        <v>469</v>
      </c>
      <c r="M8" s="261" t="s">
        <v>470</v>
      </c>
      <c r="N8" s="262" t="s">
        <v>471</v>
      </c>
    </row>
    <row r="9" spans="1:16">
      <c r="A9" s="248"/>
      <c r="B9" s="244"/>
      <c r="C9" s="244"/>
      <c r="D9" s="244"/>
      <c r="E9" s="244"/>
      <c r="F9" s="244"/>
      <c r="G9" s="1163" t="s">
        <v>472</v>
      </c>
      <c r="H9" s="1164"/>
      <c r="I9" s="1164"/>
      <c r="J9" s="1165"/>
      <c r="K9" s="263">
        <v>2345372</v>
      </c>
      <c r="L9" s="264">
        <v>61725</v>
      </c>
      <c r="M9" s="265">
        <v>88578</v>
      </c>
      <c r="N9" s="266">
        <v>-30.3</v>
      </c>
    </row>
    <row r="10" spans="1:16">
      <c r="A10" s="248"/>
      <c r="B10" s="244"/>
      <c r="C10" s="244"/>
      <c r="D10" s="244"/>
      <c r="E10" s="244"/>
      <c r="F10" s="244"/>
      <c r="G10" s="1163" t="s">
        <v>473</v>
      </c>
      <c r="H10" s="1164"/>
      <c r="I10" s="1164"/>
      <c r="J10" s="1165"/>
      <c r="K10" s="267">
        <v>2245</v>
      </c>
      <c r="L10" s="268">
        <v>59</v>
      </c>
      <c r="M10" s="269">
        <v>7040</v>
      </c>
      <c r="N10" s="270">
        <v>-99.2</v>
      </c>
    </row>
    <row r="11" spans="1:16" ht="13.5" customHeight="1">
      <c r="A11" s="248"/>
      <c r="B11" s="244"/>
      <c r="C11" s="244"/>
      <c r="D11" s="244"/>
      <c r="E11" s="244"/>
      <c r="F11" s="244"/>
      <c r="G11" s="1163" t="s">
        <v>474</v>
      </c>
      <c r="H11" s="1164"/>
      <c r="I11" s="1164"/>
      <c r="J11" s="1165"/>
      <c r="K11" s="267">
        <v>415216</v>
      </c>
      <c r="L11" s="268">
        <v>10928</v>
      </c>
      <c r="M11" s="269">
        <v>8852</v>
      </c>
      <c r="N11" s="270">
        <v>23.5</v>
      </c>
    </row>
    <row r="12" spans="1:16" ht="13.5" customHeight="1">
      <c r="A12" s="248"/>
      <c r="B12" s="244"/>
      <c r="C12" s="244"/>
      <c r="D12" s="244"/>
      <c r="E12" s="244"/>
      <c r="F12" s="244"/>
      <c r="G12" s="1163" t="s">
        <v>475</v>
      </c>
      <c r="H12" s="1164"/>
      <c r="I12" s="1164"/>
      <c r="J12" s="1165"/>
      <c r="K12" s="267">
        <v>5851</v>
      </c>
      <c r="L12" s="268">
        <v>154</v>
      </c>
      <c r="M12" s="269">
        <v>853</v>
      </c>
      <c r="N12" s="270">
        <v>-81.900000000000006</v>
      </c>
    </row>
    <row r="13" spans="1:16" ht="13.5" customHeight="1">
      <c r="A13" s="248"/>
      <c r="B13" s="244"/>
      <c r="C13" s="244"/>
      <c r="D13" s="244"/>
      <c r="E13" s="244"/>
      <c r="F13" s="244"/>
      <c r="G13" s="1163" t="s">
        <v>476</v>
      </c>
      <c r="H13" s="1164"/>
      <c r="I13" s="1164"/>
      <c r="J13" s="1165"/>
      <c r="K13" s="267" t="s">
        <v>477</v>
      </c>
      <c r="L13" s="268" t="s">
        <v>477</v>
      </c>
      <c r="M13" s="269">
        <v>12</v>
      </c>
      <c r="N13" s="270" t="s">
        <v>477</v>
      </c>
    </row>
    <row r="14" spans="1:16" ht="13.5" customHeight="1">
      <c r="A14" s="248"/>
      <c r="B14" s="244"/>
      <c r="C14" s="244"/>
      <c r="D14" s="244"/>
      <c r="E14" s="244"/>
      <c r="F14" s="244"/>
      <c r="G14" s="1163" t="s">
        <v>478</v>
      </c>
      <c r="H14" s="1164"/>
      <c r="I14" s="1164"/>
      <c r="J14" s="1165"/>
      <c r="K14" s="267">
        <v>108078</v>
      </c>
      <c r="L14" s="268">
        <v>2844</v>
      </c>
      <c r="M14" s="269">
        <v>4061</v>
      </c>
      <c r="N14" s="270">
        <v>-30</v>
      </c>
    </row>
    <row r="15" spans="1:16" ht="13.5" customHeight="1">
      <c r="A15" s="248"/>
      <c r="B15" s="244"/>
      <c r="C15" s="244"/>
      <c r="D15" s="244"/>
      <c r="E15" s="244"/>
      <c r="F15" s="244"/>
      <c r="G15" s="1163" t="s">
        <v>479</v>
      </c>
      <c r="H15" s="1164"/>
      <c r="I15" s="1164"/>
      <c r="J15" s="1165"/>
      <c r="K15" s="267">
        <v>50203</v>
      </c>
      <c r="L15" s="268">
        <v>1321</v>
      </c>
      <c r="M15" s="269">
        <v>2096</v>
      </c>
      <c r="N15" s="270">
        <v>-37</v>
      </c>
    </row>
    <row r="16" spans="1:16">
      <c r="A16" s="248"/>
      <c r="B16" s="244"/>
      <c r="C16" s="244"/>
      <c r="D16" s="244"/>
      <c r="E16" s="244"/>
      <c r="F16" s="244"/>
      <c r="G16" s="1166" t="s">
        <v>480</v>
      </c>
      <c r="H16" s="1167"/>
      <c r="I16" s="1167"/>
      <c r="J16" s="1168"/>
      <c r="K16" s="268">
        <v>-292201</v>
      </c>
      <c r="L16" s="268">
        <v>-7690</v>
      </c>
      <c r="M16" s="269">
        <v>-9609</v>
      </c>
      <c r="N16" s="270">
        <v>-20</v>
      </c>
    </row>
    <row r="17" spans="1:16">
      <c r="A17" s="248"/>
      <c r="B17" s="244"/>
      <c r="C17" s="244"/>
      <c r="D17" s="244"/>
      <c r="E17" s="244"/>
      <c r="F17" s="244"/>
      <c r="G17" s="1166" t="s">
        <v>169</v>
      </c>
      <c r="H17" s="1167"/>
      <c r="I17" s="1167"/>
      <c r="J17" s="1168"/>
      <c r="K17" s="268">
        <v>2634764</v>
      </c>
      <c r="L17" s="268">
        <v>69341</v>
      </c>
      <c r="M17" s="269">
        <v>101883</v>
      </c>
      <c r="N17" s="270">
        <v>-31.9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60" t="s">
        <v>485</v>
      </c>
      <c r="H21" s="1161"/>
      <c r="I21" s="1161"/>
      <c r="J21" s="1162"/>
      <c r="K21" s="280">
        <v>5.92</v>
      </c>
      <c r="L21" s="281">
        <v>9.81</v>
      </c>
      <c r="M21" s="282">
        <v>-3.89</v>
      </c>
      <c r="N21" s="249"/>
      <c r="O21" s="283"/>
      <c r="P21" s="279"/>
    </row>
    <row r="22" spans="1:16" s="284" customFormat="1">
      <c r="A22" s="279"/>
      <c r="B22" s="249"/>
      <c r="C22" s="249"/>
      <c r="D22" s="249"/>
      <c r="E22" s="249"/>
      <c r="F22" s="249"/>
      <c r="G22" s="1160" t="s">
        <v>486</v>
      </c>
      <c r="H22" s="1161"/>
      <c r="I22" s="1161"/>
      <c r="J22" s="1162"/>
      <c r="K22" s="285">
        <v>99.1</v>
      </c>
      <c r="L22" s="286">
        <v>97.8</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9" t="s">
        <v>467</v>
      </c>
      <c r="L30" s="254"/>
      <c r="M30" s="255" t="s">
        <v>468</v>
      </c>
      <c r="N30" s="256"/>
    </row>
    <row r="31" spans="1:16">
      <c r="A31" s="248"/>
      <c r="B31" s="244"/>
      <c r="C31" s="244"/>
      <c r="D31" s="244"/>
      <c r="E31" s="244"/>
      <c r="F31" s="244"/>
      <c r="G31" s="257"/>
      <c r="H31" s="258"/>
      <c r="I31" s="258"/>
      <c r="J31" s="259"/>
      <c r="K31" s="1150"/>
      <c r="L31" s="260" t="s">
        <v>469</v>
      </c>
      <c r="M31" s="261" t="s">
        <v>470</v>
      </c>
      <c r="N31" s="262" t="s">
        <v>471</v>
      </c>
    </row>
    <row r="32" spans="1:16" ht="27" customHeight="1">
      <c r="A32" s="248"/>
      <c r="B32" s="244"/>
      <c r="C32" s="244"/>
      <c r="D32" s="244"/>
      <c r="E32" s="244"/>
      <c r="F32" s="244"/>
      <c r="G32" s="1151" t="s">
        <v>490</v>
      </c>
      <c r="H32" s="1152"/>
      <c r="I32" s="1152"/>
      <c r="J32" s="1153"/>
      <c r="K32" s="294">
        <v>1677287</v>
      </c>
      <c r="L32" s="294">
        <v>44143</v>
      </c>
      <c r="M32" s="295">
        <v>68295</v>
      </c>
      <c r="N32" s="296">
        <v>-35.4</v>
      </c>
    </row>
    <row r="33" spans="1:16" ht="13.5" customHeight="1">
      <c r="A33" s="248"/>
      <c r="B33" s="244"/>
      <c r="C33" s="244"/>
      <c r="D33" s="244"/>
      <c r="E33" s="244"/>
      <c r="F33" s="244"/>
      <c r="G33" s="1151" t="s">
        <v>491</v>
      </c>
      <c r="H33" s="1152"/>
      <c r="I33" s="1152"/>
      <c r="J33" s="1153"/>
      <c r="K33" s="294" t="s">
        <v>477</v>
      </c>
      <c r="L33" s="294" t="s">
        <v>477</v>
      </c>
      <c r="M33" s="295" t="s">
        <v>477</v>
      </c>
      <c r="N33" s="296" t="s">
        <v>477</v>
      </c>
    </row>
    <row r="34" spans="1:16" ht="27" customHeight="1">
      <c r="A34" s="248"/>
      <c r="B34" s="244"/>
      <c r="C34" s="244"/>
      <c r="D34" s="244"/>
      <c r="E34" s="244"/>
      <c r="F34" s="244"/>
      <c r="G34" s="1151" t="s">
        <v>492</v>
      </c>
      <c r="H34" s="1152"/>
      <c r="I34" s="1152"/>
      <c r="J34" s="1153"/>
      <c r="K34" s="294">
        <v>52000</v>
      </c>
      <c r="L34" s="294">
        <v>1369</v>
      </c>
      <c r="M34" s="295">
        <v>20</v>
      </c>
      <c r="N34" s="296">
        <v>6745</v>
      </c>
    </row>
    <row r="35" spans="1:16" ht="27" customHeight="1">
      <c r="A35" s="248"/>
      <c r="B35" s="244"/>
      <c r="C35" s="244"/>
      <c r="D35" s="244"/>
      <c r="E35" s="244"/>
      <c r="F35" s="244"/>
      <c r="G35" s="1151" t="s">
        <v>493</v>
      </c>
      <c r="H35" s="1152"/>
      <c r="I35" s="1152"/>
      <c r="J35" s="1153"/>
      <c r="K35" s="294">
        <v>220790</v>
      </c>
      <c r="L35" s="294">
        <v>5811</v>
      </c>
      <c r="M35" s="295">
        <v>17270</v>
      </c>
      <c r="N35" s="296">
        <v>-66.400000000000006</v>
      </c>
    </row>
    <row r="36" spans="1:16" ht="27" customHeight="1">
      <c r="A36" s="248"/>
      <c r="B36" s="244"/>
      <c r="C36" s="244"/>
      <c r="D36" s="244"/>
      <c r="E36" s="244"/>
      <c r="F36" s="244"/>
      <c r="G36" s="1151" t="s">
        <v>494</v>
      </c>
      <c r="H36" s="1152"/>
      <c r="I36" s="1152"/>
      <c r="J36" s="1153"/>
      <c r="K36" s="294">
        <v>90977</v>
      </c>
      <c r="L36" s="294">
        <v>2394</v>
      </c>
      <c r="M36" s="295">
        <v>2908</v>
      </c>
      <c r="N36" s="296">
        <v>-17.7</v>
      </c>
    </row>
    <row r="37" spans="1:16" ht="13.5" customHeight="1">
      <c r="A37" s="248"/>
      <c r="B37" s="244"/>
      <c r="C37" s="244"/>
      <c r="D37" s="244"/>
      <c r="E37" s="244"/>
      <c r="F37" s="244"/>
      <c r="G37" s="1151" t="s">
        <v>495</v>
      </c>
      <c r="H37" s="1152"/>
      <c r="I37" s="1152"/>
      <c r="J37" s="1153"/>
      <c r="K37" s="294">
        <v>49</v>
      </c>
      <c r="L37" s="294">
        <v>1</v>
      </c>
      <c r="M37" s="295">
        <v>1444</v>
      </c>
      <c r="N37" s="296">
        <v>-99.9</v>
      </c>
    </row>
    <row r="38" spans="1:16" ht="27" customHeight="1">
      <c r="A38" s="248"/>
      <c r="B38" s="244"/>
      <c r="C38" s="244"/>
      <c r="D38" s="244"/>
      <c r="E38" s="244"/>
      <c r="F38" s="244"/>
      <c r="G38" s="1154" t="s">
        <v>496</v>
      </c>
      <c r="H38" s="1155"/>
      <c r="I38" s="1155"/>
      <c r="J38" s="1156"/>
      <c r="K38" s="297" t="s">
        <v>477</v>
      </c>
      <c r="L38" s="297" t="s">
        <v>477</v>
      </c>
      <c r="M38" s="298">
        <v>7</v>
      </c>
      <c r="N38" s="299" t="s">
        <v>477</v>
      </c>
      <c r="O38" s="293"/>
    </row>
    <row r="39" spans="1:16">
      <c r="A39" s="248"/>
      <c r="B39" s="244"/>
      <c r="C39" s="244"/>
      <c r="D39" s="244"/>
      <c r="E39" s="244"/>
      <c r="F39" s="244"/>
      <c r="G39" s="1154" t="s">
        <v>497</v>
      </c>
      <c r="H39" s="1155"/>
      <c r="I39" s="1155"/>
      <c r="J39" s="1156"/>
      <c r="K39" s="300">
        <v>-138336</v>
      </c>
      <c r="L39" s="300">
        <v>-3641</v>
      </c>
      <c r="M39" s="301">
        <v>-4412</v>
      </c>
      <c r="N39" s="302">
        <v>-17.5</v>
      </c>
      <c r="O39" s="293"/>
    </row>
    <row r="40" spans="1:16" ht="27" customHeight="1">
      <c r="A40" s="248"/>
      <c r="B40" s="244"/>
      <c r="C40" s="244"/>
      <c r="D40" s="244"/>
      <c r="E40" s="244"/>
      <c r="F40" s="244"/>
      <c r="G40" s="1151" t="s">
        <v>498</v>
      </c>
      <c r="H40" s="1152"/>
      <c r="I40" s="1152"/>
      <c r="J40" s="1153"/>
      <c r="K40" s="300">
        <v>-1146854</v>
      </c>
      <c r="L40" s="300">
        <v>-30183</v>
      </c>
      <c r="M40" s="301">
        <v>-58381</v>
      </c>
      <c r="N40" s="302">
        <v>-48.3</v>
      </c>
      <c r="O40" s="293"/>
    </row>
    <row r="41" spans="1:16">
      <c r="A41" s="248"/>
      <c r="B41" s="244"/>
      <c r="C41" s="244"/>
      <c r="D41" s="244"/>
      <c r="E41" s="244"/>
      <c r="F41" s="244"/>
      <c r="G41" s="1157" t="s">
        <v>280</v>
      </c>
      <c r="H41" s="1158"/>
      <c r="I41" s="1158"/>
      <c r="J41" s="1159"/>
      <c r="K41" s="294">
        <v>755913</v>
      </c>
      <c r="L41" s="300">
        <v>19894</v>
      </c>
      <c r="M41" s="301">
        <v>27153</v>
      </c>
      <c r="N41" s="302">
        <v>-26.7</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4" t="s">
        <v>467</v>
      </c>
      <c r="J49" s="1146" t="s">
        <v>502</v>
      </c>
      <c r="K49" s="1147"/>
      <c r="L49" s="1147"/>
      <c r="M49" s="1147"/>
      <c r="N49" s="1148"/>
    </row>
    <row r="50" spans="1:14">
      <c r="A50" s="248"/>
      <c r="B50" s="244"/>
      <c r="C50" s="244"/>
      <c r="D50" s="244"/>
      <c r="E50" s="244"/>
      <c r="F50" s="244"/>
      <c r="G50" s="312"/>
      <c r="H50" s="313"/>
      <c r="I50" s="1145"/>
      <c r="J50" s="314" t="s">
        <v>503</v>
      </c>
      <c r="K50" s="315" t="s">
        <v>504</v>
      </c>
      <c r="L50" s="316" t="s">
        <v>505</v>
      </c>
      <c r="M50" s="317" t="s">
        <v>506</v>
      </c>
      <c r="N50" s="318" t="s">
        <v>507</v>
      </c>
    </row>
    <row r="51" spans="1:14">
      <c r="A51" s="248"/>
      <c r="B51" s="244"/>
      <c r="C51" s="244"/>
      <c r="D51" s="244"/>
      <c r="E51" s="244"/>
      <c r="F51" s="244"/>
      <c r="G51" s="310" t="s">
        <v>508</v>
      </c>
      <c r="H51" s="311"/>
      <c r="I51" s="319">
        <v>3616368</v>
      </c>
      <c r="J51" s="320">
        <v>94778</v>
      </c>
      <c r="K51" s="321">
        <v>57.2</v>
      </c>
      <c r="L51" s="322">
        <v>67201</v>
      </c>
      <c r="M51" s="323">
        <v>-14.6</v>
      </c>
      <c r="N51" s="324">
        <v>71.8</v>
      </c>
    </row>
    <row r="52" spans="1:14">
      <c r="A52" s="248"/>
      <c r="B52" s="244"/>
      <c r="C52" s="244"/>
      <c r="D52" s="244"/>
      <c r="E52" s="244"/>
      <c r="F52" s="244"/>
      <c r="G52" s="325"/>
      <c r="H52" s="326" t="s">
        <v>509</v>
      </c>
      <c r="I52" s="327">
        <v>1114802</v>
      </c>
      <c r="J52" s="328">
        <v>29217</v>
      </c>
      <c r="K52" s="329">
        <v>35.4</v>
      </c>
      <c r="L52" s="330">
        <v>35210</v>
      </c>
      <c r="M52" s="331">
        <v>-7.6</v>
      </c>
      <c r="N52" s="332">
        <v>43</v>
      </c>
    </row>
    <row r="53" spans="1:14">
      <c r="A53" s="248"/>
      <c r="B53" s="244"/>
      <c r="C53" s="244"/>
      <c r="D53" s="244"/>
      <c r="E53" s="244"/>
      <c r="F53" s="244"/>
      <c r="G53" s="310" t="s">
        <v>510</v>
      </c>
      <c r="H53" s="311"/>
      <c r="I53" s="319">
        <v>1858480</v>
      </c>
      <c r="J53" s="320">
        <v>48895</v>
      </c>
      <c r="K53" s="321">
        <v>-48.4</v>
      </c>
      <c r="L53" s="322">
        <v>75709</v>
      </c>
      <c r="M53" s="323">
        <v>12.7</v>
      </c>
      <c r="N53" s="324">
        <v>-61.1</v>
      </c>
    </row>
    <row r="54" spans="1:14">
      <c r="A54" s="248"/>
      <c r="B54" s="244"/>
      <c r="C54" s="244"/>
      <c r="D54" s="244"/>
      <c r="E54" s="244"/>
      <c r="F54" s="244"/>
      <c r="G54" s="325"/>
      <c r="H54" s="326" t="s">
        <v>509</v>
      </c>
      <c r="I54" s="327">
        <v>1042544</v>
      </c>
      <c r="J54" s="328">
        <v>27428</v>
      </c>
      <c r="K54" s="329">
        <v>-6.1</v>
      </c>
      <c r="L54" s="330">
        <v>35212</v>
      </c>
      <c r="M54" s="331">
        <v>0</v>
      </c>
      <c r="N54" s="332">
        <v>-6.1</v>
      </c>
    </row>
    <row r="55" spans="1:14">
      <c r="A55" s="248"/>
      <c r="B55" s="244"/>
      <c r="C55" s="244"/>
      <c r="D55" s="244"/>
      <c r="E55" s="244"/>
      <c r="F55" s="244"/>
      <c r="G55" s="310" t="s">
        <v>511</v>
      </c>
      <c r="H55" s="311"/>
      <c r="I55" s="319">
        <v>2948626</v>
      </c>
      <c r="J55" s="320">
        <v>77463</v>
      </c>
      <c r="K55" s="321">
        <v>58.4</v>
      </c>
      <c r="L55" s="322">
        <v>90961</v>
      </c>
      <c r="M55" s="323">
        <v>20.100000000000001</v>
      </c>
      <c r="N55" s="324">
        <v>38.299999999999997</v>
      </c>
    </row>
    <row r="56" spans="1:14">
      <c r="A56" s="248"/>
      <c r="B56" s="244"/>
      <c r="C56" s="244"/>
      <c r="D56" s="244"/>
      <c r="E56" s="244"/>
      <c r="F56" s="244"/>
      <c r="G56" s="325"/>
      <c r="H56" s="326" t="s">
        <v>509</v>
      </c>
      <c r="I56" s="327">
        <v>1395890</v>
      </c>
      <c r="J56" s="328">
        <v>36671</v>
      </c>
      <c r="K56" s="329">
        <v>33.700000000000003</v>
      </c>
      <c r="L56" s="330">
        <v>37720</v>
      </c>
      <c r="M56" s="331">
        <v>7.1</v>
      </c>
      <c r="N56" s="332">
        <v>26.6</v>
      </c>
    </row>
    <row r="57" spans="1:14">
      <c r="A57" s="248"/>
      <c r="B57" s="244"/>
      <c r="C57" s="244"/>
      <c r="D57" s="244"/>
      <c r="E57" s="244"/>
      <c r="F57" s="244"/>
      <c r="G57" s="310" t="s">
        <v>512</v>
      </c>
      <c r="H57" s="311"/>
      <c r="I57" s="319">
        <v>1759828</v>
      </c>
      <c r="J57" s="320">
        <v>46225</v>
      </c>
      <c r="K57" s="321">
        <v>-40.299999999999997</v>
      </c>
      <c r="L57" s="322">
        <v>106614</v>
      </c>
      <c r="M57" s="323">
        <v>17.2</v>
      </c>
      <c r="N57" s="324">
        <v>-57.5</v>
      </c>
    </row>
    <row r="58" spans="1:14">
      <c r="A58" s="248"/>
      <c r="B58" s="244"/>
      <c r="C58" s="244"/>
      <c r="D58" s="244"/>
      <c r="E58" s="244"/>
      <c r="F58" s="244"/>
      <c r="G58" s="325"/>
      <c r="H58" s="326" t="s">
        <v>509</v>
      </c>
      <c r="I58" s="327">
        <v>964494</v>
      </c>
      <c r="J58" s="328">
        <v>25334</v>
      </c>
      <c r="K58" s="329">
        <v>-30.9</v>
      </c>
      <c r="L58" s="330">
        <v>45545</v>
      </c>
      <c r="M58" s="331">
        <v>20.7</v>
      </c>
      <c r="N58" s="332">
        <v>-51.6</v>
      </c>
    </row>
    <row r="59" spans="1:14">
      <c r="A59" s="248"/>
      <c r="B59" s="244"/>
      <c r="C59" s="244"/>
      <c r="D59" s="244"/>
      <c r="E59" s="244"/>
      <c r="F59" s="244"/>
      <c r="G59" s="310" t="s">
        <v>513</v>
      </c>
      <c r="H59" s="311"/>
      <c r="I59" s="319">
        <v>1509409</v>
      </c>
      <c r="J59" s="320">
        <v>39724</v>
      </c>
      <c r="K59" s="321">
        <v>-14.1</v>
      </c>
      <c r="L59" s="322">
        <v>85459</v>
      </c>
      <c r="M59" s="323">
        <v>-19.8</v>
      </c>
      <c r="N59" s="324">
        <v>5.7</v>
      </c>
    </row>
    <row r="60" spans="1:14">
      <c r="A60" s="248"/>
      <c r="B60" s="244"/>
      <c r="C60" s="244"/>
      <c r="D60" s="244"/>
      <c r="E60" s="244"/>
      <c r="F60" s="244"/>
      <c r="G60" s="325"/>
      <c r="H60" s="326" t="s">
        <v>509</v>
      </c>
      <c r="I60" s="333">
        <v>671508</v>
      </c>
      <c r="J60" s="328">
        <v>17673</v>
      </c>
      <c r="K60" s="329">
        <v>-30.2</v>
      </c>
      <c r="L60" s="330">
        <v>44378</v>
      </c>
      <c r="M60" s="331">
        <v>-2.6</v>
      </c>
      <c r="N60" s="332">
        <v>-27.6</v>
      </c>
    </row>
    <row r="61" spans="1:14">
      <c r="A61" s="248"/>
      <c r="B61" s="244"/>
      <c r="C61" s="244"/>
      <c r="D61" s="244"/>
      <c r="E61" s="244"/>
      <c r="F61" s="244"/>
      <c r="G61" s="310" t="s">
        <v>514</v>
      </c>
      <c r="H61" s="334"/>
      <c r="I61" s="335">
        <v>2338542</v>
      </c>
      <c r="J61" s="336">
        <v>61417</v>
      </c>
      <c r="K61" s="337">
        <v>2.6</v>
      </c>
      <c r="L61" s="338">
        <v>85189</v>
      </c>
      <c r="M61" s="339">
        <v>3.1</v>
      </c>
      <c r="N61" s="324">
        <v>-0.5</v>
      </c>
    </row>
    <row r="62" spans="1:14">
      <c r="A62" s="248"/>
      <c r="B62" s="244"/>
      <c r="C62" s="244"/>
      <c r="D62" s="244"/>
      <c r="E62" s="244"/>
      <c r="F62" s="244"/>
      <c r="G62" s="325"/>
      <c r="H62" s="326" t="s">
        <v>509</v>
      </c>
      <c r="I62" s="327">
        <v>1037848</v>
      </c>
      <c r="J62" s="328">
        <v>27265</v>
      </c>
      <c r="K62" s="329">
        <v>0.4</v>
      </c>
      <c r="L62" s="330">
        <v>39613</v>
      </c>
      <c r="M62" s="331">
        <v>3.5</v>
      </c>
      <c r="N62" s="332">
        <v>-3.1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21.77</v>
      </c>
      <c r="G47" s="12">
        <v>28.21</v>
      </c>
      <c r="H47" s="12">
        <v>27.86</v>
      </c>
      <c r="I47" s="12">
        <v>33.75</v>
      </c>
      <c r="J47" s="13">
        <v>37.11</v>
      </c>
    </row>
    <row r="48" spans="2:10" ht="57.75" customHeight="1">
      <c r="B48" s="14"/>
      <c r="C48" s="1171" t="s">
        <v>4</v>
      </c>
      <c r="D48" s="1171"/>
      <c r="E48" s="1172"/>
      <c r="F48" s="15">
        <v>11.68</v>
      </c>
      <c r="G48" s="16">
        <v>8.25</v>
      </c>
      <c r="H48" s="16">
        <v>12.03</v>
      </c>
      <c r="I48" s="16">
        <v>8.0399999999999991</v>
      </c>
      <c r="J48" s="17">
        <v>6.19</v>
      </c>
    </row>
    <row r="49" spans="2:10" ht="57.75" customHeight="1" thickBot="1">
      <c r="B49" s="18"/>
      <c r="C49" s="1173" t="s">
        <v>5</v>
      </c>
      <c r="D49" s="1173"/>
      <c r="E49" s="1174"/>
      <c r="F49" s="19">
        <v>1.58</v>
      </c>
      <c r="G49" s="20" t="s">
        <v>521</v>
      </c>
      <c r="H49" s="20" t="s">
        <v>522</v>
      </c>
      <c r="I49" s="20" t="s">
        <v>523</v>
      </c>
      <c r="J49" s="21" t="s">
        <v>524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525</v>
      </c>
      <c r="D34" s="1181"/>
      <c r="E34" s="1182"/>
      <c r="F34" s="32">
        <v>11.68</v>
      </c>
      <c r="G34" s="33">
        <v>8.25</v>
      </c>
      <c r="H34" s="33">
        <v>12.02</v>
      </c>
      <c r="I34" s="33">
        <v>8.0299999999999994</v>
      </c>
      <c r="J34" s="34">
        <v>6.19</v>
      </c>
      <c r="K34" s="22"/>
      <c r="L34" s="22"/>
      <c r="M34" s="22"/>
      <c r="N34" s="22"/>
      <c r="O34" s="22"/>
      <c r="P34" s="22"/>
    </row>
    <row r="35" spans="1:16" ht="39" customHeight="1">
      <c r="A35" s="22"/>
      <c r="B35" s="35"/>
      <c r="C35" s="1175" t="s">
        <v>526</v>
      </c>
      <c r="D35" s="1176"/>
      <c r="E35" s="1177"/>
      <c r="F35" s="36">
        <v>5.35</v>
      </c>
      <c r="G35" s="37">
        <v>5.86</v>
      </c>
      <c r="H35" s="37">
        <v>6.13</v>
      </c>
      <c r="I35" s="37">
        <v>5.72</v>
      </c>
      <c r="J35" s="38">
        <v>5.74</v>
      </c>
      <c r="K35" s="22"/>
      <c r="L35" s="22"/>
      <c r="M35" s="22"/>
      <c r="N35" s="22"/>
      <c r="O35" s="22"/>
      <c r="P35" s="22"/>
    </row>
    <row r="36" spans="1:16" ht="39" customHeight="1">
      <c r="A36" s="22"/>
      <c r="B36" s="35"/>
      <c r="C36" s="1175" t="s">
        <v>527</v>
      </c>
      <c r="D36" s="1176"/>
      <c r="E36" s="1177"/>
      <c r="F36" s="36">
        <v>1.04</v>
      </c>
      <c r="G36" s="37">
        <v>0.37</v>
      </c>
      <c r="H36" s="37">
        <v>2.06</v>
      </c>
      <c r="I36" s="37">
        <v>3.59</v>
      </c>
      <c r="J36" s="38">
        <v>4.9800000000000004</v>
      </c>
      <c r="K36" s="22"/>
      <c r="L36" s="22"/>
      <c r="M36" s="22"/>
      <c r="N36" s="22"/>
      <c r="O36" s="22"/>
      <c r="P36" s="22"/>
    </row>
    <row r="37" spans="1:16" ht="39" customHeight="1">
      <c r="A37" s="22"/>
      <c r="B37" s="35"/>
      <c r="C37" s="1175" t="s">
        <v>528</v>
      </c>
      <c r="D37" s="1176"/>
      <c r="E37" s="1177"/>
      <c r="F37" s="36">
        <v>0</v>
      </c>
      <c r="G37" s="37">
        <v>0</v>
      </c>
      <c r="H37" s="37">
        <v>1.28</v>
      </c>
      <c r="I37" s="37">
        <v>1.78</v>
      </c>
      <c r="J37" s="38">
        <v>1.1200000000000001</v>
      </c>
      <c r="K37" s="22"/>
      <c r="L37" s="22"/>
      <c r="M37" s="22"/>
      <c r="N37" s="22"/>
      <c r="O37" s="22"/>
      <c r="P37" s="22"/>
    </row>
    <row r="38" spans="1:16" ht="39" customHeight="1">
      <c r="A38" s="22"/>
      <c r="B38" s="35"/>
      <c r="C38" s="1175" t="s">
        <v>529</v>
      </c>
      <c r="D38" s="1176"/>
      <c r="E38" s="1177"/>
      <c r="F38" s="36">
        <v>0</v>
      </c>
      <c r="G38" s="37">
        <v>0</v>
      </c>
      <c r="H38" s="37">
        <v>0</v>
      </c>
      <c r="I38" s="37">
        <v>0.01</v>
      </c>
      <c r="J38" s="38">
        <v>0.03</v>
      </c>
      <c r="K38" s="22"/>
      <c r="L38" s="22"/>
      <c r="M38" s="22"/>
      <c r="N38" s="22"/>
      <c r="O38" s="22"/>
      <c r="P38" s="22"/>
    </row>
    <row r="39" spans="1:16" ht="39" customHeight="1">
      <c r="A39" s="22"/>
      <c r="B39" s="35"/>
      <c r="C39" s="1175" t="s">
        <v>530</v>
      </c>
      <c r="D39" s="1176"/>
      <c r="E39" s="1177"/>
      <c r="F39" s="36">
        <v>0</v>
      </c>
      <c r="G39" s="37">
        <v>0</v>
      </c>
      <c r="H39" s="37">
        <v>0</v>
      </c>
      <c r="I39" s="37">
        <v>0</v>
      </c>
      <c r="J39" s="38">
        <v>0</v>
      </c>
      <c r="K39" s="22"/>
      <c r="L39" s="22"/>
      <c r="M39" s="22"/>
      <c r="N39" s="22"/>
      <c r="O39" s="22"/>
      <c r="P39" s="22"/>
    </row>
    <row r="40" spans="1:16" ht="39" customHeight="1">
      <c r="A40" s="22"/>
      <c r="B40" s="35"/>
      <c r="C40" s="1175" t="s">
        <v>531</v>
      </c>
      <c r="D40" s="1176"/>
      <c r="E40" s="1177"/>
      <c r="F40" s="36">
        <v>0</v>
      </c>
      <c r="G40" s="37">
        <v>0</v>
      </c>
      <c r="H40" s="37">
        <v>0</v>
      </c>
      <c r="I40" s="37">
        <v>0</v>
      </c>
      <c r="J40" s="38">
        <v>0</v>
      </c>
      <c r="K40" s="22"/>
      <c r="L40" s="22"/>
      <c r="M40" s="22"/>
      <c r="N40" s="22"/>
      <c r="O40" s="22"/>
      <c r="P40" s="22"/>
    </row>
    <row r="41" spans="1:16" ht="39" customHeight="1">
      <c r="A41" s="22"/>
      <c r="B41" s="35"/>
      <c r="C41" s="1175" t="s">
        <v>532</v>
      </c>
      <c r="D41" s="1176"/>
      <c r="E41" s="1177"/>
      <c r="F41" s="36">
        <v>7.0000000000000007E-2</v>
      </c>
      <c r="G41" s="37">
        <v>0</v>
      </c>
      <c r="H41" s="37">
        <v>0</v>
      </c>
      <c r="I41" s="37">
        <v>0</v>
      </c>
      <c r="J41" s="38">
        <v>0</v>
      </c>
      <c r="K41" s="22"/>
      <c r="L41" s="22"/>
      <c r="M41" s="22"/>
      <c r="N41" s="22"/>
      <c r="O41" s="22"/>
      <c r="P41" s="22"/>
    </row>
    <row r="42" spans="1:16" ht="39" customHeight="1">
      <c r="A42" s="22"/>
      <c r="B42" s="39"/>
      <c r="C42" s="1175" t="s">
        <v>533</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534</v>
      </c>
      <c r="D43" s="1179"/>
      <c r="E43" s="1180"/>
      <c r="F43" s="41" t="s">
        <v>477</v>
      </c>
      <c r="G43" s="42" t="s">
        <v>477</v>
      </c>
      <c r="H43" s="42" t="s">
        <v>477</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10</v>
      </c>
      <c r="C45" s="1192"/>
      <c r="D45" s="58"/>
      <c r="E45" s="1197" t="s">
        <v>11</v>
      </c>
      <c r="F45" s="1197"/>
      <c r="G45" s="1197"/>
      <c r="H45" s="1197"/>
      <c r="I45" s="1197"/>
      <c r="J45" s="1198"/>
      <c r="K45" s="59">
        <v>1811</v>
      </c>
      <c r="L45" s="60">
        <v>1826</v>
      </c>
      <c r="M45" s="60">
        <v>1769</v>
      </c>
      <c r="N45" s="60">
        <v>1769</v>
      </c>
      <c r="O45" s="61">
        <v>1677</v>
      </c>
      <c r="P45" s="48"/>
      <c r="Q45" s="48"/>
      <c r="R45" s="48"/>
      <c r="S45" s="48"/>
      <c r="T45" s="48"/>
      <c r="U45" s="48"/>
    </row>
    <row r="46" spans="1:21" ht="30.75" customHeight="1">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13</v>
      </c>
      <c r="F47" s="1185"/>
      <c r="G47" s="1185"/>
      <c r="H47" s="1185"/>
      <c r="I47" s="1185"/>
      <c r="J47" s="1186"/>
      <c r="K47" s="63">
        <v>47</v>
      </c>
      <c r="L47" s="64">
        <v>48</v>
      </c>
      <c r="M47" s="64">
        <v>49</v>
      </c>
      <c r="N47" s="64">
        <v>51</v>
      </c>
      <c r="O47" s="65">
        <v>52</v>
      </c>
      <c r="P47" s="48"/>
      <c r="Q47" s="48"/>
      <c r="R47" s="48"/>
      <c r="S47" s="48"/>
      <c r="T47" s="48"/>
      <c r="U47" s="48"/>
    </row>
    <row r="48" spans="1:21" ht="30.75" customHeight="1">
      <c r="A48" s="48"/>
      <c r="B48" s="1193"/>
      <c r="C48" s="1194"/>
      <c r="D48" s="62"/>
      <c r="E48" s="1185" t="s">
        <v>14</v>
      </c>
      <c r="F48" s="1185"/>
      <c r="G48" s="1185"/>
      <c r="H48" s="1185"/>
      <c r="I48" s="1185"/>
      <c r="J48" s="1186"/>
      <c r="K48" s="63">
        <v>163</v>
      </c>
      <c r="L48" s="64">
        <v>101</v>
      </c>
      <c r="M48" s="64">
        <v>125</v>
      </c>
      <c r="N48" s="64">
        <v>154</v>
      </c>
      <c r="O48" s="65">
        <v>221</v>
      </c>
      <c r="P48" s="48"/>
      <c r="Q48" s="48"/>
      <c r="R48" s="48"/>
      <c r="S48" s="48"/>
      <c r="T48" s="48"/>
      <c r="U48" s="48"/>
    </row>
    <row r="49" spans="1:21" ht="30.75" customHeight="1">
      <c r="A49" s="48"/>
      <c r="B49" s="1193"/>
      <c r="C49" s="1194"/>
      <c r="D49" s="62"/>
      <c r="E49" s="1185" t="s">
        <v>15</v>
      </c>
      <c r="F49" s="1185"/>
      <c r="G49" s="1185"/>
      <c r="H49" s="1185"/>
      <c r="I49" s="1185"/>
      <c r="J49" s="1186"/>
      <c r="K49" s="63">
        <v>288</v>
      </c>
      <c r="L49" s="64">
        <v>146</v>
      </c>
      <c r="M49" s="64">
        <v>79</v>
      </c>
      <c r="N49" s="64">
        <v>54</v>
      </c>
      <c r="O49" s="65">
        <v>91</v>
      </c>
      <c r="P49" s="48"/>
      <c r="Q49" s="48"/>
      <c r="R49" s="48"/>
      <c r="S49" s="48"/>
      <c r="T49" s="48"/>
      <c r="U49" s="48"/>
    </row>
    <row r="50" spans="1:21" ht="30.75" customHeight="1">
      <c r="A50" s="48"/>
      <c r="B50" s="1193"/>
      <c r="C50" s="1194"/>
      <c r="D50" s="62"/>
      <c r="E50" s="1185" t="s">
        <v>16</v>
      </c>
      <c r="F50" s="1185"/>
      <c r="G50" s="1185"/>
      <c r="H50" s="1185"/>
      <c r="I50" s="1185"/>
      <c r="J50" s="1186"/>
      <c r="K50" s="63">
        <v>221</v>
      </c>
      <c r="L50" s="64">
        <v>172</v>
      </c>
      <c r="M50" s="64">
        <v>2</v>
      </c>
      <c r="N50" s="64">
        <v>0</v>
      </c>
      <c r="O50" s="65">
        <v>0</v>
      </c>
      <c r="P50" s="48"/>
      <c r="Q50" s="48"/>
      <c r="R50" s="48"/>
      <c r="S50" s="48"/>
      <c r="T50" s="48"/>
      <c r="U50" s="48"/>
    </row>
    <row r="51" spans="1:21" ht="30.75" customHeight="1">
      <c r="A51" s="48"/>
      <c r="B51" s="1195"/>
      <c r="C51" s="1196"/>
      <c r="D51" s="66"/>
      <c r="E51" s="1185" t="s">
        <v>17</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c r="A52" s="48"/>
      <c r="B52" s="1183" t="s">
        <v>18</v>
      </c>
      <c r="C52" s="1184"/>
      <c r="D52" s="66"/>
      <c r="E52" s="1185" t="s">
        <v>19</v>
      </c>
      <c r="F52" s="1185"/>
      <c r="G52" s="1185"/>
      <c r="H52" s="1185"/>
      <c r="I52" s="1185"/>
      <c r="J52" s="1186"/>
      <c r="K52" s="63">
        <v>1448</v>
      </c>
      <c r="L52" s="64">
        <v>1386</v>
      </c>
      <c r="M52" s="64">
        <v>1371</v>
      </c>
      <c r="N52" s="64">
        <v>1376</v>
      </c>
      <c r="O52" s="65">
        <v>1284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1082</v>
      </c>
      <c r="L53" s="69">
        <v>907</v>
      </c>
      <c r="M53" s="69">
        <v>653</v>
      </c>
      <c r="N53" s="69">
        <v>652</v>
      </c>
      <c r="O53" s="70">
        <v>757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211" t="s">
        <v>23</v>
      </c>
      <c r="C41" s="1212"/>
      <c r="D41" s="81"/>
      <c r="E41" s="1213" t="s">
        <v>24</v>
      </c>
      <c r="F41" s="1213"/>
      <c r="G41" s="1213"/>
      <c r="H41" s="1214"/>
      <c r="I41" s="82">
        <v>17115</v>
      </c>
      <c r="J41" s="83">
        <v>16596</v>
      </c>
      <c r="K41" s="83">
        <v>16696</v>
      </c>
      <c r="L41" s="83">
        <v>16319</v>
      </c>
      <c r="M41" s="84">
        <v>15922</v>
      </c>
    </row>
    <row r="42" spans="2:13" ht="27.75" customHeight="1">
      <c r="B42" s="1201"/>
      <c r="C42" s="1202"/>
      <c r="D42" s="85"/>
      <c r="E42" s="1205" t="s">
        <v>25</v>
      </c>
      <c r="F42" s="1205"/>
      <c r="G42" s="1205"/>
      <c r="H42" s="1206"/>
      <c r="I42" s="86" t="s">
        <v>477</v>
      </c>
      <c r="J42" s="87" t="s">
        <v>477</v>
      </c>
      <c r="K42" s="87" t="s">
        <v>477</v>
      </c>
      <c r="L42" s="87" t="s">
        <v>477</v>
      </c>
      <c r="M42" s="88" t="s">
        <v>477</v>
      </c>
    </row>
    <row r="43" spans="2:13" ht="27.75" customHeight="1">
      <c r="B43" s="1201"/>
      <c r="C43" s="1202"/>
      <c r="D43" s="85"/>
      <c r="E43" s="1205" t="s">
        <v>26</v>
      </c>
      <c r="F43" s="1205"/>
      <c r="G43" s="1205"/>
      <c r="H43" s="1206"/>
      <c r="I43" s="86">
        <v>2148</v>
      </c>
      <c r="J43" s="87">
        <v>2050</v>
      </c>
      <c r="K43" s="87">
        <v>1807</v>
      </c>
      <c r="L43" s="87">
        <v>1662</v>
      </c>
      <c r="M43" s="88">
        <v>2129</v>
      </c>
    </row>
    <row r="44" spans="2:13" ht="27.75" customHeight="1">
      <c r="B44" s="1201"/>
      <c r="C44" s="1202"/>
      <c r="D44" s="85"/>
      <c r="E44" s="1205" t="s">
        <v>27</v>
      </c>
      <c r="F44" s="1205"/>
      <c r="G44" s="1205"/>
      <c r="H44" s="1206"/>
      <c r="I44" s="86">
        <v>514</v>
      </c>
      <c r="J44" s="87">
        <v>518</v>
      </c>
      <c r="K44" s="87">
        <v>591</v>
      </c>
      <c r="L44" s="87">
        <v>506</v>
      </c>
      <c r="M44" s="88">
        <v>488</v>
      </c>
    </row>
    <row r="45" spans="2:13" ht="27.75" customHeight="1">
      <c r="B45" s="1201"/>
      <c r="C45" s="1202"/>
      <c r="D45" s="85"/>
      <c r="E45" s="1205" t="s">
        <v>28</v>
      </c>
      <c r="F45" s="1205"/>
      <c r="G45" s="1205"/>
      <c r="H45" s="1206"/>
      <c r="I45" s="86">
        <v>2363</v>
      </c>
      <c r="J45" s="87">
        <v>2320</v>
      </c>
      <c r="K45" s="87">
        <v>2242</v>
      </c>
      <c r="L45" s="87">
        <v>2004</v>
      </c>
      <c r="M45" s="88">
        <v>1799</v>
      </c>
    </row>
    <row r="46" spans="2:13" ht="27.75" customHeight="1">
      <c r="B46" s="1201"/>
      <c r="C46" s="1202"/>
      <c r="D46" s="85"/>
      <c r="E46" s="1205" t="s">
        <v>29</v>
      </c>
      <c r="F46" s="1205"/>
      <c r="G46" s="1205"/>
      <c r="H46" s="1206"/>
      <c r="I46" s="86">
        <v>235</v>
      </c>
      <c r="J46" s="87">
        <v>192</v>
      </c>
      <c r="K46" s="87">
        <v>176</v>
      </c>
      <c r="L46" s="87">
        <v>166</v>
      </c>
      <c r="M46" s="88">
        <v>154</v>
      </c>
    </row>
    <row r="47" spans="2:13" ht="27.75" customHeight="1">
      <c r="B47" s="1201"/>
      <c r="C47" s="1202"/>
      <c r="D47" s="85"/>
      <c r="E47" s="1205" t="s">
        <v>30</v>
      </c>
      <c r="F47" s="1205"/>
      <c r="G47" s="1205"/>
      <c r="H47" s="1206"/>
      <c r="I47" s="86" t="s">
        <v>477</v>
      </c>
      <c r="J47" s="87" t="s">
        <v>477</v>
      </c>
      <c r="K47" s="87" t="s">
        <v>477</v>
      </c>
      <c r="L47" s="87" t="s">
        <v>477</v>
      </c>
      <c r="M47" s="88" t="s">
        <v>477</v>
      </c>
    </row>
    <row r="48" spans="2:13" ht="27.75" customHeight="1">
      <c r="B48" s="1203"/>
      <c r="C48" s="1204"/>
      <c r="D48" s="85"/>
      <c r="E48" s="1205" t="s">
        <v>31</v>
      </c>
      <c r="F48" s="1205"/>
      <c r="G48" s="1205"/>
      <c r="H48" s="1206"/>
      <c r="I48" s="86" t="s">
        <v>477</v>
      </c>
      <c r="J48" s="87" t="s">
        <v>477</v>
      </c>
      <c r="K48" s="87" t="s">
        <v>477</v>
      </c>
      <c r="L48" s="87" t="s">
        <v>477</v>
      </c>
      <c r="M48" s="88" t="s">
        <v>477</v>
      </c>
    </row>
    <row r="49" spans="2:13" ht="27.75" customHeight="1">
      <c r="B49" s="1199" t="s">
        <v>32</v>
      </c>
      <c r="C49" s="1200"/>
      <c r="D49" s="89"/>
      <c r="E49" s="1205" t="s">
        <v>33</v>
      </c>
      <c r="F49" s="1205"/>
      <c r="G49" s="1205"/>
      <c r="H49" s="1206"/>
      <c r="I49" s="86">
        <v>3009</v>
      </c>
      <c r="J49" s="87">
        <v>3533</v>
      </c>
      <c r="K49" s="87">
        <v>3954</v>
      </c>
      <c r="L49" s="87">
        <v>4490</v>
      </c>
      <c r="M49" s="88">
        <v>4952</v>
      </c>
    </row>
    <row r="50" spans="2:13" ht="27.75" customHeight="1">
      <c r="B50" s="1201"/>
      <c r="C50" s="1202"/>
      <c r="D50" s="85"/>
      <c r="E50" s="1205" t="s">
        <v>34</v>
      </c>
      <c r="F50" s="1205"/>
      <c r="G50" s="1205"/>
      <c r="H50" s="1206"/>
      <c r="I50" s="86">
        <v>1830</v>
      </c>
      <c r="J50" s="87">
        <v>1739</v>
      </c>
      <c r="K50" s="87">
        <v>1387</v>
      </c>
      <c r="L50" s="87">
        <v>1127</v>
      </c>
      <c r="M50" s="88">
        <v>1029</v>
      </c>
    </row>
    <row r="51" spans="2:13" ht="27.75" customHeight="1">
      <c r="B51" s="1203"/>
      <c r="C51" s="1204"/>
      <c r="D51" s="85"/>
      <c r="E51" s="1205" t="s">
        <v>35</v>
      </c>
      <c r="F51" s="1205"/>
      <c r="G51" s="1205"/>
      <c r="H51" s="1206"/>
      <c r="I51" s="86">
        <v>12348</v>
      </c>
      <c r="J51" s="87">
        <v>12547</v>
      </c>
      <c r="K51" s="87">
        <v>12382</v>
      </c>
      <c r="L51" s="87">
        <v>12118</v>
      </c>
      <c r="M51" s="88">
        <v>12044</v>
      </c>
    </row>
    <row r="52" spans="2:13" ht="27.75" customHeight="1" thickBot="1">
      <c r="B52" s="1207" t="s">
        <v>36</v>
      </c>
      <c r="C52" s="1208"/>
      <c r="D52" s="90"/>
      <c r="E52" s="1209" t="s">
        <v>37</v>
      </c>
      <c r="F52" s="1209"/>
      <c r="G52" s="1209"/>
      <c r="H52" s="1210"/>
      <c r="I52" s="91">
        <v>5187</v>
      </c>
      <c r="J52" s="92">
        <v>3857</v>
      </c>
      <c r="K52" s="92">
        <v>3788</v>
      </c>
      <c r="L52" s="92">
        <v>2923</v>
      </c>
      <c r="M52" s="93">
        <v>2468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36"/>
      <c r="H50" s="1237"/>
      <c r="I50" s="1237"/>
      <c r="J50" s="1238"/>
      <c r="K50" s="354" t="s">
        <v>516</v>
      </c>
      <c r="L50" s="354" t="s">
        <v>517</v>
      </c>
      <c r="M50" s="354" t="s">
        <v>518</v>
      </c>
      <c r="N50" s="354" t="s">
        <v>519</v>
      </c>
      <c r="O50" s="354" t="s">
        <v>520</v>
      </c>
    </row>
    <row r="51" spans="1:17">
      <c r="B51" s="248"/>
      <c r="C51" s="244"/>
      <c r="D51" s="244"/>
      <c r="E51" s="244"/>
      <c r="F51" s="244"/>
      <c r="G51" s="1239" t="s">
        <v>554</v>
      </c>
      <c r="H51" s="1240"/>
      <c r="I51" s="1245" t="s">
        <v>555</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556</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557</v>
      </c>
      <c r="H55" s="1220"/>
      <c r="I55" s="1225" t="s">
        <v>555</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556</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27" t="s">
        <v>561</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36"/>
      <c r="H72" s="1237"/>
      <c r="I72" s="1237"/>
      <c r="J72" s="1238"/>
      <c r="K72" s="354" t="s">
        <v>516</v>
      </c>
      <c r="L72" s="354" t="s">
        <v>517</v>
      </c>
      <c r="M72" s="354" t="s">
        <v>518</v>
      </c>
      <c r="N72" s="354" t="s">
        <v>519</v>
      </c>
      <c r="O72" s="354" t="s">
        <v>520</v>
      </c>
    </row>
    <row r="73" spans="2:30">
      <c r="B73" s="248"/>
      <c r="C73" s="244"/>
      <c r="D73" s="244"/>
      <c r="E73" s="244"/>
      <c r="F73" s="244"/>
      <c r="G73" s="1239" t="s">
        <v>554</v>
      </c>
      <c r="H73" s="1240"/>
      <c r="I73" s="1245" t="s">
        <v>555</v>
      </c>
      <c r="J73" s="1245"/>
      <c r="K73" s="1226">
        <v>72</v>
      </c>
      <c r="L73" s="1226">
        <v>54.2</v>
      </c>
      <c r="M73" s="1215">
        <v>52.9</v>
      </c>
      <c r="N73" s="1215">
        <v>40.9</v>
      </c>
      <c r="O73" s="1215">
        <v>33.700000000000003</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560</v>
      </c>
      <c r="J75" s="1225"/>
      <c r="K75" s="1247">
        <v>14.6</v>
      </c>
      <c r="L75" s="1247">
        <v>14.3</v>
      </c>
      <c r="M75" s="1247">
        <v>12.3</v>
      </c>
      <c r="N75" s="1247">
        <v>10.3</v>
      </c>
      <c r="O75" s="1247">
        <v>9.5</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557</v>
      </c>
      <c r="H77" s="1220"/>
      <c r="I77" s="1225" t="s">
        <v>555</v>
      </c>
      <c r="J77" s="1225"/>
      <c r="K77" s="1226">
        <v>88.3</v>
      </c>
      <c r="L77" s="1226">
        <v>76.2</v>
      </c>
      <c r="M77" s="1215">
        <v>65.3</v>
      </c>
      <c r="N77" s="1215">
        <v>60.8</v>
      </c>
      <c r="O77" s="1215">
        <v>58.5</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560</v>
      </c>
      <c r="J79" s="1217"/>
      <c r="K79" s="1218">
        <v>13.8</v>
      </c>
      <c r="L79" s="1218">
        <v>12.8</v>
      </c>
      <c r="M79" s="1218">
        <v>12</v>
      </c>
      <c r="N79" s="1218">
        <v>11.1</v>
      </c>
      <c r="O79" s="1218">
        <v>10.7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94778</v>
      </c>
      <c r="E3" s="116"/>
      <c r="F3" s="117">
        <v>67201</v>
      </c>
      <c r="G3" s="118"/>
      <c r="H3" s="119"/>
    </row>
    <row r="4" spans="1:8">
      <c r="A4" s="120"/>
      <c r="B4" s="121"/>
      <c r="C4" s="122"/>
      <c r="D4" s="123">
        <v>29217</v>
      </c>
      <c r="E4" s="124"/>
      <c r="F4" s="125">
        <v>35210</v>
      </c>
      <c r="G4" s="126"/>
      <c r="H4" s="127"/>
    </row>
    <row r="5" spans="1:8">
      <c r="A5" s="108" t="s">
        <v>510</v>
      </c>
      <c r="B5" s="113"/>
      <c r="C5" s="114"/>
      <c r="D5" s="115">
        <v>48895</v>
      </c>
      <c r="E5" s="116"/>
      <c r="F5" s="117">
        <v>75709</v>
      </c>
      <c r="G5" s="118"/>
      <c r="H5" s="119"/>
    </row>
    <row r="6" spans="1:8">
      <c r="A6" s="120"/>
      <c r="B6" s="121"/>
      <c r="C6" s="122"/>
      <c r="D6" s="123">
        <v>27428</v>
      </c>
      <c r="E6" s="124"/>
      <c r="F6" s="125">
        <v>35212</v>
      </c>
      <c r="G6" s="126"/>
      <c r="H6" s="127"/>
    </row>
    <row r="7" spans="1:8">
      <c r="A7" s="108" t="s">
        <v>511</v>
      </c>
      <c r="B7" s="113"/>
      <c r="C7" s="114"/>
      <c r="D7" s="115">
        <v>77463</v>
      </c>
      <c r="E7" s="116"/>
      <c r="F7" s="117">
        <v>90961</v>
      </c>
      <c r="G7" s="118"/>
      <c r="H7" s="119"/>
    </row>
    <row r="8" spans="1:8">
      <c r="A8" s="120"/>
      <c r="B8" s="121"/>
      <c r="C8" s="122"/>
      <c r="D8" s="123">
        <v>36671</v>
      </c>
      <c r="E8" s="124"/>
      <c r="F8" s="125">
        <v>37720</v>
      </c>
      <c r="G8" s="126"/>
      <c r="H8" s="127"/>
    </row>
    <row r="9" spans="1:8">
      <c r="A9" s="108" t="s">
        <v>512</v>
      </c>
      <c r="B9" s="113"/>
      <c r="C9" s="114"/>
      <c r="D9" s="115">
        <v>46225</v>
      </c>
      <c r="E9" s="116"/>
      <c r="F9" s="117">
        <v>106614</v>
      </c>
      <c r="G9" s="118"/>
      <c r="H9" s="119"/>
    </row>
    <row r="10" spans="1:8">
      <c r="A10" s="120"/>
      <c r="B10" s="121"/>
      <c r="C10" s="122"/>
      <c r="D10" s="123">
        <v>25334</v>
      </c>
      <c r="E10" s="124"/>
      <c r="F10" s="125">
        <v>45545</v>
      </c>
      <c r="G10" s="126"/>
      <c r="H10" s="127"/>
    </row>
    <row r="11" spans="1:8">
      <c r="A11" s="108" t="s">
        <v>513</v>
      </c>
      <c r="B11" s="113"/>
      <c r="C11" s="114"/>
      <c r="D11" s="115">
        <v>39724</v>
      </c>
      <c r="E11" s="116"/>
      <c r="F11" s="117">
        <v>85459</v>
      </c>
      <c r="G11" s="118"/>
      <c r="H11" s="119"/>
    </row>
    <row r="12" spans="1:8">
      <c r="A12" s="120"/>
      <c r="B12" s="121"/>
      <c r="C12" s="128"/>
      <c r="D12" s="123">
        <v>17673</v>
      </c>
      <c r="E12" s="124"/>
      <c r="F12" s="125">
        <v>44378</v>
      </c>
      <c r="G12" s="126"/>
      <c r="H12" s="127"/>
    </row>
    <row r="13" spans="1:8">
      <c r="A13" s="108"/>
      <c r="B13" s="113"/>
      <c r="C13" s="129"/>
      <c r="D13" s="130">
        <v>61417</v>
      </c>
      <c r="E13" s="131"/>
      <c r="F13" s="132">
        <v>85189</v>
      </c>
      <c r="G13" s="133"/>
      <c r="H13" s="119"/>
    </row>
    <row r="14" spans="1:8">
      <c r="A14" s="120"/>
      <c r="B14" s="121"/>
      <c r="C14" s="122"/>
      <c r="D14" s="123">
        <v>27265</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11.68</v>
      </c>
      <c r="C19" s="134">
        <f>ROUND(VALUE(SUBSTITUTE(実質収支比率等に係る経年分析!G$48,"▲","-")),2)</f>
        <v>8.25</v>
      </c>
      <c r="D19" s="134">
        <f>ROUND(VALUE(SUBSTITUTE(実質収支比率等に係る経年分析!H$48,"▲","-")),2)</f>
        <v>12.03</v>
      </c>
      <c r="E19" s="134">
        <f>ROUND(VALUE(SUBSTITUTE(実質収支比率等に係る経年分析!I$48,"▲","-")),2)</f>
        <v>8.0399999999999991</v>
      </c>
      <c r="F19" s="134">
        <f>ROUND(VALUE(SUBSTITUTE(実質収支比率等に係る経年分析!J$48,"▲","-")),2)</f>
        <v>6.19</v>
      </c>
    </row>
    <row r="20" spans="1:11">
      <c r="A20" s="134" t="s">
        <v>42</v>
      </c>
      <c r="B20" s="134">
        <f>ROUND(VALUE(SUBSTITUTE(実質収支比率等に係る経年分析!F$47,"▲","-")),2)</f>
        <v>21.77</v>
      </c>
      <c r="C20" s="134">
        <f>ROUND(VALUE(SUBSTITUTE(実質収支比率等に係る経年分析!G$47,"▲","-")),2)</f>
        <v>28.21</v>
      </c>
      <c r="D20" s="134">
        <f>ROUND(VALUE(SUBSTITUTE(実質収支比率等に係る経年分析!H$47,"▲","-")),2)</f>
        <v>27.86</v>
      </c>
      <c r="E20" s="134">
        <f>ROUND(VALUE(SUBSTITUTE(実質収支比率等に係る経年分析!I$47,"▲","-")),2)</f>
        <v>33.75</v>
      </c>
      <c r="F20" s="134">
        <f>ROUND(VALUE(SUBSTITUTE(実質収支比率等に係る経年分析!J$47,"▲","-")),2)</f>
        <v>37.11</v>
      </c>
    </row>
    <row r="21" spans="1:11">
      <c r="A21" s="134" t="s">
        <v>43</v>
      </c>
      <c r="B21" s="134">
        <f>IF(ISNUMBER(VALUE(SUBSTITUTE(実質収支比率等に係る経年分析!F$49,"▲","-"))),ROUND(VALUE(SUBSTITUTE(実質収支比率等に係る経年分析!F$49,"▲","-")),2),NA())</f>
        <v>1.58</v>
      </c>
      <c r="C21" s="134">
        <f>IF(ISNUMBER(VALUE(SUBSTITUTE(実質収支比率等に係る経年分析!G$49,"▲","-"))),ROUND(VALUE(SUBSTITUTE(実質収支比率等に係る経年分析!G$49,"▲","-")),2),NA())</f>
        <v>-3.61</v>
      </c>
      <c r="D21" s="134">
        <f>IF(ISNUMBER(VALUE(SUBSTITUTE(実質収支比率等に係る経年分析!H$49,"▲","-"))),ROUND(VALUE(SUBSTITUTE(実質収支比率等に係る経年分析!H$49,"▲","-")),2),NA())</f>
        <v>-0.73</v>
      </c>
      <c r="E21" s="134">
        <f>IF(ISNUMBER(VALUE(SUBSTITUTE(実質収支比率等に係る経年分析!I$49,"▲","-"))),ROUND(VALUE(SUBSTITUTE(実質収支比率等に係る経年分析!I$49,"▲","-")),2),NA())</f>
        <v>-3.91</v>
      </c>
      <c r="F21" s="134">
        <f>IF(ISNUMBER(VALUE(SUBSTITUTE(実質収支比率等に係る経年分析!J$49,"▲","-"))),ROUND(VALUE(SUBSTITUTE(実質収支比率等に係る経年分析!J$49,"▲","-")),2),NA())</f>
        <v>-1.65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宇土市簡易水道事業特別会計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宇土市漁業集落排水施設整備事業特別会計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1.1200000000000001</v>
      </c>
    </row>
    <row r="34" spans="1:16">
      <c r="A34" s="135" t="str">
        <f>IF(連結実質赤字比率に係る赤字・黒字の構成分析!C$36="",NA(),連結実質赤字比率に係る赤字・黒字の構成分析!C$36)</f>
        <v>宇土市公共下水道事業特別会計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4.9800000000000004</v>
      </c>
    </row>
    <row r="35" spans="1:16">
      <c r="A35" s="135" t="str">
        <f>IF(連結実質赤字比率に係る赤字・黒字の構成分析!C$35="",NA(),連結実質赤字比率に係る赤字・黒字の構成分析!C$35)</f>
        <v>宇土市水道事業会計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8.0299999999999994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1448</v>
      </c>
      <c r="E42" s="136"/>
      <c r="F42" s="136"/>
      <c r="G42" s="136">
        <f>'実質公債費比率（分子）の構造'!L$52</f>
        <v>1386</v>
      </c>
      <c r="H42" s="136"/>
      <c r="I42" s="136"/>
      <c r="J42" s="136">
        <f>'実質公債費比率（分子）の構造'!M$52</f>
        <v>1371</v>
      </c>
      <c r="K42" s="136"/>
      <c r="L42" s="136"/>
      <c r="M42" s="136">
        <f>'実質公債費比率（分子）の構造'!N$52</f>
        <v>1376</v>
      </c>
      <c r="N42" s="136"/>
      <c r="O42" s="136"/>
      <c r="P42" s="136">
        <f>'実質公債費比率（分子）の構造'!O$52</f>
        <v>1284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221</v>
      </c>
      <c r="C44" s="136"/>
      <c r="D44" s="136"/>
      <c r="E44" s="136">
        <f>'実質公債費比率（分子）の構造'!L$50</f>
        <v>172</v>
      </c>
      <c r="F44" s="136"/>
      <c r="G44" s="136"/>
      <c r="H44" s="136">
        <f>'実質公債費比率（分子）の構造'!M$50</f>
        <v>2</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288</v>
      </c>
      <c r="C45" s="136"/>
      <c r="D45" s="136"/>
      <c r="E45" s="136">
        <f>'実質公債費比率（分子）の構造'!L$49</f>
        <v>146</v>
      </c>
      <c r="F45" s="136"/>
      <c r="G45" s="136"/>
      <c r="H45" s="136">
        <f>'実質公債費比率（分子）の構造'!M$49</f>
        <v>79</v>
      </c>
      <c r="I45" s="136"/>
      <c r="J45" s="136"/>
      <c r="K45" s="136">
        <f>'実質公債費比率（分子）の構造'!N$49</f>
        <v>54</v>
      </c>
      <c r="L45" s="136"/>
      <c r="M45" s="136"/>
      <c r="N45" s="136">
        <f>'実質公債費比率（分子）の構造'!O$49</f>
        <v>91</v>
      </c>
      <c r="O45" s="136"/>
      <c r="P45" s="136"/>
    </row>
    <row r="46" spans="1:16">
      <c r="A46" s="136" t="s">
        <v>54</v>
      </c>
      <c r="B46" s="136">
        <f>'実質公債費比率（分子）の構造'!K$48</f>
        <v>163</v>
      </c>
      <c r="C46" s="136"/>
      <c r="D46" s="136"/>
      <c r="E46" s="136">
        <f>'実質公債費比率（分子）の構造'!L$48</f>
        <v>101</v>
      </c>
      <c r="F46" s="136"/>
      <c r="G46" s="136"/>
      <c r="H46" s="136">
        <f>'実質公債費比率（分子）の構造'!M$48</f>
        <v>125</v>
      </c>
      <c r="I46" s="136"/>
      <c r="J46" s="136"/>
      <c r="K46" s="136">
        <f>'実質公債費比率（分子）の構造'!N$48</f>
        <v>154</v>
      </c>
      <c r="L46" s="136"/>
      <c r="M46" s="136"/>
      <c r="N46" s="136">
        <f>'実質公債費比率（分子）の構造'!O$48</f>
        <v>221</v>
      </c>
      <c r="O46" s="136"/>
      <c r="P46" s="136"/>
    </row>
    <row r="47" spans="1:16">
      <c r="A47" s="136" t="s">
        <v>55</v>
      </c>
      <c r="B47" s="136">
        <f>'実質公債費比率（分子）の構造'!K$47</f>
        <v>47</v>
      </c>
      <c r="C47" s="136"/>
      <c r="D47" s="136"/>
      <c r="E47" s="136">
        <f>'実質公債費比率（分子）の構造'!L$47</f>
        <v>48</v>
      </c>
      <c r="F47" s="136"/>
      <c r="G47" s="136"/>
      <c r="H47" s="136">
        <f>'実質公債費比率（分子）の構造'!M$47</f>
        <v>49</v>
      </c>
      <c r="I47" s="136"/>
      <c r="J47" s="136"/>
      <c r="K47" s="136">
        <f>'実質公債費比率（分子）の構造'!N$47</f>
        <v>51</v>
      </c>
      <c r="L47" s="136"/>
      <c r="M47" s="136"/>
      <c r="N47" s="136">
        <f>'実質公債費比率（分子）の構造'!O$47</f>
        <v>52</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1811</v>
      </c>
      <c r="C49" s="136"/>
      <c r="D49" s="136"/>
      <c r="E49" s="136">
        <f>'実質公債費比率（分子）の構造'!L$45</f>
        <v>1826</v>
      </c>
      <c r="F49" s="136"/>
      <c r="G49" s="136"/>
      <c r="H49" s="136">
        <f>'実質公債費比率（分子）の構造'!M$45</f>
        <v>1769</v>
      </c>
      <c r="I49" s="136"/>
      <c r="J49" s="136"/>
      <c r="K49" s="136">
        <f>'実質公債費比率（分子）の構造'!N$45</f>
        <v>1769</v>
      </c>
      <c r="L49" s="136"/>
      <c r="M49" s="136"/>
      <c r="N49" s="136">
        <f>'実質公債費比率（分子）の構造'!O$45</f>
        <v>1677</v>
      </c>
      <c r="O49" s="136"/>
      <c r="P49" s="136"/>
    </row>
    <row r="50" spans="1:16">
      <c r="A50" s="136" t="s">
        <v>58</v>
      </c>
      <c r="B50" s="136" t="e">
        <f>NA()</f>
        <v>#N/A</v>
      </c>
      <c r="C50" s="136">
        <f>IF(ISNUMBER('実質公債費比率（分子）の構造'!K$53),'実質公債費比率（分子）の構造'!K$53,NA())</f>
        <v>1082</v>
      </c>
      <c r="D50" s="136" t="e">
        <f>NA()</f>
        <v>#N/A</v>
      </c>
      <c r="E50" s="136" t="e">
        <f>NA()</f>
        <v>#N/A</v>
      </c>
      <c r="F50" s="136">
        <f>IF(ISNUMBER('実質公債費比率（分子）の構造'!L$53),'実質公債費比率（分子）の構造'!L$53,NA())</f>
        <v>907</v>
      </c>
      <c r="G50" s="136" t="e">
        <f>NA()</f>
        <v>#N/A</v>
      </c>
      <c r="H50" s="136" t="e">
        <f>NA()</f>
        <v>#N/A</v>
      </c>
      <c r="I50" s="136">
        <f>IF(ISNUMBER('実質公債費比率（分子）の構造'!M$53),'実質公債費比率（分子）の構造'!M$53,NA())</f>
        <v>653</v>
      </c>
      <c r="J50" s="136" t="e">
        <f>NA()</f>
        <v>#N/A</v>
      </c>
      <c r="K50" s="136" t="e">
        <f>NA()</f>
        <v>#N/A</v>
      </c>
      <c r="L50" s="136">
        <f>IF(ISNUMBER('実質公債費比率（分子）の構造'!N$53),'実質公債費比率（分子）の構造'!N$53,NA())</f>
        <v>652</v>
      </c>
      <c r="M50" s="136" t="e">
        <f>NA()</f>
        <v>#N/A</v>
      </c>
      <c r="N50" s="136" t="e">
        <f>NA()</f>
        <v>#N/A</v>
      </c>
      <c r="O50" s="136">
        <f>IF(ISNUMBER('実質公債費比率（分子）の構造'!O$53),'実質公債費比率（分子）の構造'!O$53,NA())</f>
        <v>757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12348</v>
      </c>
      <c r="E56" s="135"/>
      <c r="F56" s="135"/>
      <c r="G56" s="135">
        <f>'将来負担比率（分子）の構造'!J$51</f>
        <v>12547</v>
      </c>
      <c r="H56" s="135"/>
      <c r="I56" s="135"/>
      <c r="J56" s="135">
        <f>'将来負担比率（分子）の構造'!K$51</f>
        <v>12382</v>
      </c>
      <c r="K56" s="135"/>
      <c r="L56" s="135"/>
      <c r="M56" s="135">
        <f>'将来負担比率（分子）の構造'!L$51</f>
        <v>12118</v>
      </c>
      <c r="N56" s="135"/>
      <c r="O56" s="135"/>
      <c r="P56" s="135">
        <f>'将来負担比率（分子）の構造'!M$51</f>
        <v>12044</v>
      </c>
    </row>
    <row r="57" spans="1:16">
      <c r="A57" s="135" t="s">
        <v>34</v>
      </c>
      <c r="B57" s="135"/>
      <c r="C57" s="135"/>
      <c r="D57" s="135">
        <f>'将来負担比率（分子）の構造'!I$50</f>
        <v>1830</v>
      </c>
      <c r="E57" s="135"/>
      <c r="F57" s="135"/>
      <c r="G57" s="135">
        <f>'将来負担比率（分子）の構造'!J$50</f>
        <v>1739</v>
      </c>
      <c r="H57" s="135"/>
      <c r="I57" s="135"/>
      <c r="J57" s="135">
        <f>'将来負担比率（分子）の構造'!K$50</f>
        <v>1387</v>
      </c>
      <c r="K57" s="135"/>
      <c r="L57" s="135"/>
      <c r="M57" s="135">
        <f>'将来負担比率（分子）の構造'!L$50</f>
        <v>1127</v>
      </c>
      <c r="N57" s="135"/>
      <c r="O57" s="135"/>
      <c r="P57" s="135">
        <f>'将来負担比率（分子）の構造'!M$50</f>
        <v>1029</v>
      </c>
    </row>
    <row r="58" spans="1:16">
      <c r="A58" s="135" t="s">
        <v>33</v>
      </c>
      <c r="B58" s="135"/>
      <c r="C58" s="135"/>
      <c r="D58" s="135">
        <f>'将来負担比率（分子）の構造'!I$49</f>
        <v>3009</v>
      </c>
      <c r="E58" s="135"/>
      <c r="F58" s="135"/>
      <c r="G58" s="135">
        <f>'将来負担比率（分子）の構造'!J$49</f>
        <v>3533</v>
      </c>
      <c r="H58" s="135"/>
      <c r="I58" s="135"/>
      <c r="J58" s="135">
        <f>'将来負担比率（分子）の構造'!K$49</f>
        <v>3954</v>
      </c>
      <c r="K58" s="135"/>
      <c r="L58" s="135"/>
      <c r="M58" s="135">
        <f>'将来負担比率（分子）の構造'!L$49</f>
        <v>4490</v>
      </c>
      <c r="N58" s="135"/>
      <c r="O58" s="135"/>
      <c r="P58" s="135">
        <f>'将来負担比率（分子）の構造'!M$49</f>
        <v>4952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235</v>
      </c>
      <c r="C61" s="135"/>
      <c r="D61" s="135"/>
      <c r="E61" s="135">
        <f>'将来負担比率（分子）の構造'!J$46</f>
        <v>192</v>
      </c>
      <c r="F61" s="135"/>
      <c r="G61" s="135"/>
      <c r="H61" s="135">
        <f>'将来負担比率（分子）の構造'!K$46</f>
        <v>176</v>
      </c>
      <c r="I61" s="135"/>
      <c r="J61" s="135"/>
      <c r="K61" s="135">
        <f>'将来負担比率（分子）の構造'!L$46</f>
        <v>166</v>
      </c>
      <c r="L61" s="135"/>
      <c r="M61" s="135"/>
      <c r="N61" s="135">
        <f>'将来負担比率（分子）の構造'!M$46</f>
        <v>154</v>
      </c>
      <c r="O61" s="135"/>
      <c r="P61" s="135"/>
    </row>
    <row r="62" spans="1:16">
      <c r="A62" s="135" t="s">
        <v>28</v>
      </c>
      <c r="B62" s="135">
        <f>'将来負担比率（分子）の構造'!I$45</f>
        <v>2363</v>
      </c>
      <c r="C62" s="135"/>
      <c r="D62" s="135"/>
      <c r="E62" s="135">
        <f>'将来負担比率（分子）の構造'!J$45</f>
        <v>2320</v>
      </c>
      <c r="F62" s="135"/>
      <c r="G62" s="135"/>
      <c r="H62" s="135">
        <f>'将来負担比率（分子）の構造'!K$45</f>
        <v>2242</v>
      </c>
      <c r="I62" s="135"/>
      <c r="J62" s="135"/>
      <c r="K62" s="135">
        <f>'将来負担比率（分子）の構造'!L$45</f>
        <v>2004</v>
      </c>
      <c r="L62" s="135"/>
      <c r="M62" s="135"/>
      <c r="N62" s="135">
        <f>'将来負担比率（分子）の構造'!M$45</f>
        <v>1799</v>
      </c>
      <c r="O62" s="135"/>
      <c r="P62" s="135"/>
    </row>
    <row r="63" spans="1:16">
      <c r="A63" s="135" t="s">
        <v>27</v>
      </c>
      <c r="B63" s="135">
        <f>'将来負担比率（分子）の構造'!I$44</f>
        <v>514</v>
      </c>
      <c r="C63" s="135"/>
      <c r="D63" s="135"/>
      <c r="E63" s="135">
        <f>'将来負担比率（分子）の構造'!J$44</f>
        <v>518</v>
      </c>
      <c r="F63" s="135"/>
      <c r="G63" s="135"/>
      <c r="H63" s="135">
        <f>'将来負担比率（分子）の構造'!K$44</f>
        <v>591</v>
      </c>
      <c r="I63" s="135"/>
      <c r="J63" s="135"/>
      <c r="K63" s="135">
        <f>'将来負担比率（分子）の構造'!L$44</f>
        <v>506</v>
      </c>
      <c r="L63" s="135"/>
      <c r="M63" s="135"/>
      <c r="N63" s="135">
        <f>'将来負担比率（分子）の構造'!M$44</f>
        <v>488</v>
      </c>
      <c r="O63" s="135"/>
      <c r="P63" s="135"/>
    </row>
    <row r="64" spans="1:16">
      <c r="A64" s="135" t="s">
        <v>26</v>
      </c>
      <c r="B64" s="135">
        <f>'将来負担比率（分子）の構造'!I$43</f>
        <v>2148</v>
      </c>
      <c r="C64" s="135"/>
      <c r="D64" s="135"/>
      <c r="E64" s="135">
        <f>'将来負担比率（分子）の構造'!J$43</f>
        <v>2050</v>
      </c>
      <c r="F64" s="135"/>
      <c r="G64" s="135"/>
      <c r="H64" s="135">
        <f>'将来負担比率（分子）の構造'!K$43</f>
        <v>1807</v>
      </c>
      <c r="I64" s="135"/>
      <c r="J64" s="135"/>
      <c r="K64" s="135">
        <f>'将来負担比率（分子）の構造'!L$43</f>
        <v>1662</v>
      </c>
      <c r="L64" s="135"/>
      <c r="M64" s="135"/>
      <c r="N64" s="135">
        <f>'将来負担比率（分子）の構造'!M$43</f>
        <v>2129</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17115</v>
      </c>
      <c r="C66" s="135"/>
      <c r="D66" s="135"/>
      <c r="E66" s="135">
        <f>'将来負担比率（分子）の構造'!J$41</f>
        <v>16596</v>
      </c>
      <c r="F66" s="135"/>
      <c r="G66" s="135"/>
      <c r="H66" s="135">
        <f>'将来負担比率（分子）の構造'!K$41</f>
        <v>16696</v>
      </c>
      <c r="I66" s="135"/>
      <c r="J66" s="135"/>
      <c r="K66" s="135">
        <f>'将来負担比率（分子）の構造'!L$41</f>
        <v>16319</v>
      </c>
      <c r="L66" s="135"/>
      <c r="M66" s="135"/>
      <c r="N66" s="135">
        <f>'将来負担比率（分子）の構造'!M$41</f>
        <v>15922</v>
      </c>
      <c r="O66" s="135"/>
      <c r="P66" s="135"/>
    </row>
    <row r="67" spans="1:16">
      <c r="A67" s="135" t="s">
        <v>62</v>
      </c>
      <c r="B67" s="135" t="e">
        <f>NA()</f>
        <v>#N/A</v>
      </c>
      <c r="C67" s="135">
        <f>IF(ISNUMBER('将来負担比率（分子）の構造'!I$52), IF('将来負担比率（分子）の構造'!I$52 &lt; 0, 0, '将来負担比率（分子）の構造'!I$52), NA())</f>
        <v>5187</v>
      </c>
      <c r="D67" s="135" t="e">
        <f>NA()</f>
        <v>#N/A</v>
      </c>
      <c r="E67" s="135" t="e">
        <f>NA()</f>
        <v>#N/A</v>
      </c>
      <c r="F67" s="135">
        <f>IF(ISNUMBER('将来負担比率（分子）の構造'!J$52), IF('将来負担比率（分子）の構造'!J$52 &lt; 0, 0, '将来負担比率（分子）の構造'!J$52), NA())</f>
        <v>3857</v>
      </c>
      <c r="G67" s="135" t="e">
        <f>NA()</f>
        <v>#N/A</v>
      </c>
      <c r="H67" s="135" t="e">
        <f>NA()</f>
        <v>#N/A</v>
      </c>
      <c r="I67" s="135">
        <f>IF(ISNUMBER('将来負担比率（分子）の構造'!K$52), IF('将来負担比率（分子）の構造'!K$52 &lt; 0, 0, '将来負担比率（分子）の構造'!K$52), NA())</f>
        <v>3788</v>
      </c>
      <c r="J67" s="135" t="e">
        <f>NA()</f>
        <v>#N/A</v>
      </c>
      <c r="K67" s="135" t="e">
        <f>NA()</f>
        <v>#N/A</v>
      </c>
      <c r="L67" s="135">
        <f>IF(ISNUMBER('将来負担比率（分子）の構造'!L$52), IF('将来負担比率（分子）の構造'!L$52 &lt; 0, 0, '将来負担比率（分子）の構造'!L$52), NA())</f>
        <v>2923</v>
      </c>
      <c r="M67" s="135" t="e">
        <f>NA()</f>
        <v>#N/A</v>
      </c>
      <c r="N67" s="135" t="e">
        <f>NA()</f>
        <v>#N/A</v>
      </c>
      <c r="O67" s="135">
        <f>IF(ISNUMBER('将来負担比率（分子）の構造'!M$52), IF('将来負担比率（分子）の構造'!M$52 &lt; 0, 0, '将来負担比率（分子）の構造'!M$52), NA())</f>
        <v>2468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2017-05-21T08:36:56Z</cp:lastPrinted>
  <dcterms:created xsi:type="dcterms:W3CDTF">2017-01-25T04:28:38Z</dcterms:created>
  <dcterms:modified xsi:type="dcterms:W3CDTF">2017-05-25T08:46:18Z</dcterms:modified>
</cp:coreProperties>
</file>